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4"/>
  <c r="G17"/>
  <c r="K6"/>
  <c r="H5"/>
  <c r="K5" s="1"/>
  <c r="H7"/>
  <c r="K7" s="1"/>
  <c r="H8"/>
  <c r="K8" s="1"/>
  <c r="H9"/>
  <c r="K9" s="1"/>
  <c r="H10"/>
  <c r="K10" s="1"/>
  <c r="H11"/>
  <c r="K11" s="1"/>
  <c r="H12"/>
  <c r="K12" s="1"/>
  <c r="H13"/>
  <c r="K13" s="1"/>
  <c r="H4"/>
</calcChain>
</file>

<file path=xl/sharedStrings.xml><?xml version="1.0" encoding="utf-8"?>
<sst xmlns="http://schemas.openxmlformats.org/spreadsheetml/2006/main" count="67" uniqueCount="55">
  <si>
    <t>03/2/2026</t>
  </si>
  <si>
    <t>456</t>
  </si>
  <si>
    <t>05/2/2026</t>
  </si>
  <si>
    <t>382</t>
  </si>
  <si>
    <t>06/2/2026</t>
  </si>
  <si>
    <t>807</t>
  </si>
  <si>
    <t>10/2/2026</t>
  </si>
  <si>
    <t>854</t>
  </si>
  <si>
    <t>11/2/2026</t>
  </si>
  <si>
    <t>865</t>
  </si>
  <si>
    <t>19/2/2026</t>
  </si>
  <si>
    <t>398</t>
  </si>
  <si>
    <t>21/2/2026</t>
  </si>
  <si>
    <t>882</t>
  </si>
  <si>
    <t>395</t>
  </si>
  <si>
    <t>884</t>
  </si>
  <si>
    <t>23/2/2026</t>
  </si>
  <si>
    <t>889</t>
  </si>
  <si>
    <t>SL</t>
  </si>
  <si>
    <t>DATE</t>
  </si>
  <si>
    <t>LR NO</t>
  </si>
  <si>
    <t>INV NO</t>
  </si>
  <si>
    <t>FROM</t>
  </si>
  <si>
    <t>TO</t>
  </si>
  <si>
    <t>CASE</t>
  </si>
  <si>
    <t>DO/15772</t>
  </si>
  <si>
    <t>DO/15888</t>
  </si>
  <si>
    <t>DO/15977</t>
  </si>
  <si>
    <t>DO/16152</t>
  </si>
  <si>
    <t>DO/16221</t>
  </si>
  <si>
    <t>DO/16607</t>
  </si>
  <si>
    <t>DO/16715</t>
  </si>
  <si>
    <t>DO/16759</t>
  </si>
  <si>
    <t>DO/16762</t>
  </si>
  <si>
    <t>DO/16862</t>
  </si>
  <si>
    <t>MAHANGA</t>
  </si>
  <si>
    <t>GOP</t>
  </si>
  <si>
    <t>ANANDAPUR</t>
  </si>
  <si>
    <t>BALUGAON</t>
  </si>
  <si>
    <t>RANAPUR</t>
  </si>
  <si>
    <t>BHUBAN</t>
  </si>
  <si>
    <t>BANKI</t>
  </si>
  <si>
    <t>FAKIRPUR</t>
  </si>
  <si>
    <t>JOGESWARPUR</t>
  </si>
  <si>
    <t>CTC</t>
  </si>
  <si>
    <t>RATE</t>
  </si>
  <si>
    <t>HML</t>
  </si>
  <si>
    <t>LR.CH.</t>
  </si>
  <si>
    <t>AMOUNT</t>
  </si>
  <si>
    <t>INVOICE
PRAGATI LOGISTICS,SAMANTA SAHI KHUNTIA LANE,8984191006
GST No:21AGHPB9356M1Z9</t>
  </si>
  <si>
    <t xml:space="preserve">GAYATRI TRADING
Address:KATHGADASAHI HOLDING 188/GWARDNO.14 PURIGHAT KATHAGADA  753001 CUTTACK,9937491700
GST No:21AFKPC7460B1Z1
</t>
  </si>
  <si>
    <t>Kindly, verify &amp; confirm within 7 days, else GST will be filed by 20th FEB, 2026.
GST to be paid by Consignor under Reverse Charge Mechanism(RCM) as per GST.</t>
  </si>
  <si>
    <t>Thanking you for your business.
PRAGATI LOGISTICS</t>
  </si>
  <si>
    <t>(RUPEES FIVE THOUSAND ONE HUNDRED EIGHTY EIGHT ONLY)</t>
  </si>
  <si>
    <t>Bill Date: 28/02/2026
Bill NO : 28160
Total Amount: 5188.00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</si>
</sst>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3147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  <row r="107">
          <cell r="C107" t="str">
            <v>NIRAKARPUR</v>
          </cell>
          <cell r="D107">
            <v>68</v>
          </cell>
        </row>
        <row r="108">
          <cell r="C108" t="str">
            <v>NIALI</v>
          </cell>
          <cell r="D108">
            <v>80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7" customFormat="1" ht="81.75" customHeight="1">
      <c r="A1" s="13"/>
      <c r="B1" s="14"/>
      <c r="C1" s="14"/>
      <c r="D1" s="14"/>
      <c r="E1" s="14"/>
      <c r="F1" s="14"/>
      <c r="G1" s="15"/>
      <c r="H1" s="16" t="s">
        <v>49</v>
      </c>
      <c r="I1" s="17"/>
      <c r="J1" s="17"/>
      <c r="K1" s="17"/>
    </row>
    <row r="2" spans="1:11" s="7" customFormat="1" ht="72.75" customHeight="1">
      <c r="A2" s="18" t="s">
        <v>50</v>
      </c>
      <c r="B2" s="19"/>
      <c r="C2" s="19"/>
      <c r="D2" s="19"/>
      <c r="E2" s="19"/>
      <c r="F2" s="19"/>
      <c r="G2" s="20"/>
      <c r="H2" s="16" t="s">
        <v>54</v>
      </c>
      <c r="I2" s="17"/>
      <c r="J2" s="17"/>
      <c r="K2" s="17"/>
    </row>
    <row r="3" spans="1:11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4" t="s">
        <v>45</v>
      </c>
      <c r="I3" s="4" t="s">
        <v>46</v>
      </c>
      <c r="J3" s="4" t="s">
        <v>47</v>
      </c>
      <c r="K3" s="4" t="s">
        <v>48</v>
      </c>
    </row>
    <row r="4" spans="1:11">
      <c r="A4" s="2">
        <v>1</v>
      </c>
      <c r="B4" s="2" t="s">
        <v>0</v>
      </c>
      <c r="C4" s="2" t="s">
        <v>25</v>
      </c>
      <c r="D4" s="2" t="s">
        <v>1</v>
      </c>
      <c r="E4" s="2" t="s">
        <v>44</v>
      </c>
      <c r="F4" s="2" t="s">
        <v>35</v>
      </c>
      <c r="G4" s="2">
        <v>1</v>
      </c>
      <c r="H4" s="5">
        <f>VLOOKUP(F4,'[1]VIJAY COMMERCIAL'!$C$3:$D$108,2,FALSE)</f>
        <v>72</v>
      </c>
      <c r="I4" s="5">
        <v>1</v>
      </c>
      <c r="J4" s="5">
        <v>30</v>
      </c>
      <c r="K4" s="5">
        <f>G4*H4+I4+J4</f>
        <v>103</v>
      </c>
    </row>
    <row r="5" spans="1:11">
      <c r="A5" s="2">
        <v>2</v>
      </c>
      <c r="B5" s="2" t="s">
        <v>2</v>
      </c>
      <c r="C5" s="2" t="s">
        <v>26</v>
      </c>
      <c r="D5" s="2" t="s">
        <v>3</v>
      </c>
      <c r="E5" s="2" t="s">
        <v>44</v>
      </c>
      <c r="F5" s="2" t="s">
        <v>36</v>
      </c>
      <c r="G5" s="2">
        <v>5</v>
      </c>
      <c r="H5" s="5">
        <f>VLOOKUP(F5,'[1]VIJAY COMMERCIAL'!$C$3:$D$108,2,FALSE)</f>
        <v>72</v>
      </c>
      <c r="I5" s="5">
        <v>5</v>
      </c>
      <c r="J5" s="5">
        <v>30</v>
      </c>
      <c r="K5" s="5">
        <f t="shared" ref="K5:K13" si="0">G5*H5+I5+J5</f>
        <v>395</v>
      </c>
    </row>
    <row r="6" spans="1:11">
      <c r="A6" s="2">
        <v>3</v>
      </c>
      <c r="B6" s="2" t="s">
        <v>4</v>
      </c>
      <c r="C6" s="2" t="s">
        <v>27</v>
      </c>
      <c r="D6" s="2" t="s">
        <v>5</v>
      </c>
      <c r="E6" s="2" t="s">
        <v>44</v>
      </c>
      <c r="F6" s="6" t="s">
        <v>37</v>
      </c>
      <c r="G6" s="2">
        <v>9</v>
      </c>
      <c r="H6" s="5">
        <v>77</v>
      </c>
      <c r="I6" s="5">
        <v>9</v>
      </c>
      <c r="J6" s="5">
        <v>30</v>
      </c>
      <c r="K6" s="5">
        <f t="shared" si="0"/>
        <v>732</v>
      </c>
    </row>
    <row r="7" spans="1:11">
      <c r="A7" s="2">
        <v>4</v>
      </c>
      <c r="B7" s="2" t="s">
        <v>6</v>
      </c>
      <c r="C7" s="2" t="s">
        <v>28</v>
      </c>
      <c r="D7" s="2" t="s">
        <v>7</v>
      </c>
      <c r="E7" s="2" t="s">
        <v>44</v>
      </c>
      <c r="F7" s="2" t="s">
        <v>35</v>
      </c>
      <c r="G7" s="2">
        <v>3</v>
      </c>
      <c r="H7" s="5">
        <f>VLOOKUP(F7,'[1]VIJAY COMMERCIAL'!$C$3:$D$108,2,FALSE)</f>
        <v>72</v>
      </c>
      <c r="I7" s="5">
        <v>3</v>
      </c>
      <c r="J7" s="5">
        <v>30</v>
      </c>
      <c r="K7" s="5">
        <f t="shared" si="0"/>
        <v>249</v>
      </c>
    </row>
    <row r="8" spans="1:11">
      <c r="A8" s="2">
        <v>5</v>
      </c>
      <c r="B8" s="2" t="s">
        <v>8</v>
      </c>
      <c r="C8" s="2" t="s">
        <v>29</v>
      </c>
      <c r="D8" s="2" t="s">
        <v>9</v>
      </c>
      <c r="E8" s="2" t="s">
        <v>44</v>
      </c>
      <c r="F8" s="2" t="s">
        <v>38</v>
      </c>
      <c r="G8" s="2">
        <v>7</v>
      </c>
      <c r="H8" s="5">
        <f>VLOOKUP(F8,'[1]VIJAY COMMERCIAL'!$C$3:$D$108,2,FALSE)</f>
        <v>68</v>
      </c>
      <c r="I8" s="5">
        <v>7</v>
      </c>
      <c r="J8" s="5">
        <v>30</v>
      </c>
      <c r="K8" s="5">
        <f t="shared" si="0"/>
        <v>513</v>
      </c>
    </row>
    <row r="9" spans="1:11">
      <c r="A9" s="2">
        <v>6</v>
      </c>
      <c r="B9" s="2" t="s">
        <v>10</v>
      </c>
      <c r="C9" s="2" t="s">
        <v>30</v>
      </c>
      <c r="D9" s="2" t="s">
        <v>11</v>
      </c>
      <c r="E9" s="2" t="s">
        <v>44</v>
      </c>
      <c r="F9" s="2" t="s">
        <v>39</v>
      </c>
      <c r="G9" s="2">
        <v>5</v>
      </c>
      <c r="H9" s="5">
        <f>VLOOKUP(F9,'[1]VIJAY COMMERCIAL'!$C$3:$D$108,2,FALSE)</f>
        <v>85</v>
      </c>
      <c r="I9" s="5">
        <v>5</v>
      </c>
      <c r="J9" s="5">
        <v>30</v>
      </c>
      <c r="K9" s="5">
        <f t="shared" si="0"/>
        <v>460</v>
      </c>
    </row>
    <row r="10" spans="1:11">
      <c r="A10" s="2">
        <v>7</v>
      </c>
      <c r="B10" s="2" t="s">
        <v>12</v>
      </c>
      <c r="C10" s="2" t="s">
        <v>31</v>
      </c>
      <c r="D10" s="2" t="s">
        <v>13</v>
      </c>
      <c r="E10" s="2" t="s">
        <v>44</v>
      </c>
      <c r="F10" s="2" t="s">
        <v>40</v>
      </c>
      <c r="G10" s="2">
        <v>6</v>
      </c>
      <c r="H10" s="5">
        <f>VLOOKUP(F10,'[1]VIJAY COMMERCIAL'!$C$3:$D$108,2,FALSE)</f>
        <v>88</v>
      </c>
      <c r="I10" s="5">
        <v>6</v>
      </c>
      <c r="J10" s="5">
        <v>30</v>
      </c>
      <c r="K10" s="5">
        <f t="shared" si="0"/>
        <v>564</v>
      </c>
    </row>
    <row r="11" spans="1:11">
      <c r="A11" s="2">
        <v>8</v>
      </c>
      <c r="B11" s="2" t="s">
        <v>12</v>
      </c>
      <c r="C11" s="2" t="s">
        <v>32</v>
      </c>
      <c r="D11" s="2" t="s">
        <v>14</v>
      </c>
      <c r="E11" s="2" t="s">
        <v>44</v>
      </c>
      <c r="F11" s="2" t="s">
        <v>41</v>
      </c>
      <c r="G11" s="2">
        <v>10</v>
      </c>
      <c r="H11" s="5">
        <f>VLOOKUP(F11,'[1]VIJAY COMMERCIAL'!$C$3:$D$108,2,FALSE)</f>
        <v>68</v>
      </c>
      <c r="I11" s="5">
        <v>10</v>
      </c>
      <c r="J11" s="5">
        <v>30</v>
      </c>
      <c r="K11" s="5">
        <f t="shared" si="0"/>
        <v>720</v>
      </c>
    </row>
    <row r="12" spans="1:11">
      <c r="A12" s="2">
        <v>9</v>
      </c>
      <c r="B12" s="2" t="s">
        <v>12</v>
      </c>
      <c r="C12" s="2" t="s">
        <v>33</v>
      </c>
      <c r="D12" s="2" t="s">
        <v>15</v>
      </c>
      <c r="E12" s="2" t="s">
        <v>44</v>
      </c>
      <c r="F12" s="2" t="s">
        <v>42</v>
      </c>
      <c r="G12" s="2">
        <v>9</v>
      </c>
      <c r="H12" s="5">
        <f>VLOOKUP(F12,'[1]VIJAY COMMERCIAL'!$C$3:$D$108,2,FALSE)</f>
        <v>77</v>
      </c>
      <c r="I12" s="5">
        <v>9</v>
      </c>
      <c r="J12" s="5">
        <v>30</v>
      </c>
      <c r="K12" s="5">
        <f t="shared" si="0"/>
        <v>732</v>
      </c>
    </row>
    <row r="13" spans="1:11">
      <c r="A13" s="2">
        <v>10</v>
      </c>
      <c r="B13" s="2" t="s">
        <v>16</v>
      </c>
      <c r="C13" s="2" t="s">
        <v>34</v>
      </c>
      <c r="D13" s="2" t="s">
        <v>17</v>
      </c>
      <c r="E13" s="2" t="s">
        <v>44</v>
      </c>
      <c r="F13" s="2" t="s">
        <v>43</v>
      </c>
      <c r="G13" s="2">
        <v>10</v>
      </c>
      <c r="H13" s="5">
        <f>VLOOKUP(F13,'[1]VIJAY COMMERCIAL'!$C$3:$D$108,2,FALSE)</f>
        <v>68</v>
      </c>
      <c r="I13" s="5">
        <v>10</v>
      </c>
      <c r="J13" s="5">
        <v>30</v>
      </c>
      <c r="K13" s="5">
        <f t="shared" si="0"/>
        <v>720</v>
      </c>
    </row>
    <row r="14" spans="1:11" s="9" customFormat="1">
      <c r="A14" s="21" t="s">
        <v>53</v>
      </c>
      <c r="B14" s="22"/>
      <c r="C14" s="22"/>
      <c r="D14" s="22"/>
      <c r="E14" s="22"/>
      <c r="F14" s="22"/>
      <c r="G14" s="22"/>
      <c r="H14" s="23"/>
      <c r="I14" s="23"/>
      <c r="J14" s="24"/>
      <c r="K14" s="8">
        <f>SUM(K4:K13)</f>
        <v>5188</v>
      </c>
    </row>
    <row r="15" spans="1:11" s="9" customFormat="1" ht="30" customHeight="1">
      <c r="A15" s="11" t="s">
        <v>51</v>
      </c>
      <c r="B15" s="11"/>
      <c r="C15" s="11"/>
      <c r="D15" s="11"/>
      <c r="E15" s="11"/>
      <c r="F15" s="11"/>
      <c r="G15" s="11"/>
      <c r="H15" s="12"/>
      <c r="I15" s="12"/>
      <c r="J15" s="12"/>
      <c r="K15" s="12"/>
    </row>
    <row r="16" spans="1:11" s="9" customFormat="1" ht="30" customHeight="1">
      <c r="A16" s="11" t="s">
        <v>52</v>
      </c>
      <c r="B16" s="11"/>
      <c r="C16" s="11"/>
      <c r="D16" s="11"/>
      <c r="E16" s="11"/>
      <c r="F16" s="11"/>
      <c r="G16" s="11"/>
      <c r="H16" s="12"/>
      <c r="I16" s="12"/>
      <c r="J16" s="12"/>
      <c r="K16" s="12"/>
    </row>
    <row r="17" spans="7:7">
      <c r="G17" s="10">
        <f>SUM(G4:G13)</f>
        <v>65</v>
      </c>
    </row>
  </sheetData>
  <sortState ref="B2:G11">
    <sortCondition ref="B1"/>
  </sortState>
  <mergeCells count="7">
    <mergeCell ref="A16:K16"/>
    <mergeCell ref="A1:G1"/>
    <mergeCell ref="H1:K1"/>
    <mergeCell ref="A2:G2"/>
    <mergeCell ref="H2:K2"/>
    <mergeCell ref="A14:J14"/>
    <mergeCell ref="A15:K15"/>
  </mergeCells>
  <conditionalFormatting sqref="C1:C2">
    <cfRule type="duplicateValues" dxfId="3" priority="3"/>
    <cfRule type="duplicateValues" dxfId="2" priority="4"/>
  </conditionalFormatting>
  <conditionalFormatting sqref="C14:C16">
    <cfRule type="duplicateValues" dxfId="1" priority="1"/>
    <cfRule type="duplicateValues" dxfId="0" priority="2"/>
  </conditionalFormatting>
  <pageMargins left="0.7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2026-03-14T03:36:52Z</cp:lastPrinted>
  <dcterms:created xsi:type="dcterms:W3CDTF">2026-03-10T13:05:00Z</dcterms:created>
  <dcterms:modified xsi:type="dcterms:W3CDTF">2026-03-14T03:36:54Z</dcterms:modified>
</cp:coreProperties>
</file>