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Sheet1!$K$2:$K$28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20" i="1"/>
  <c r="O19"/>
  <c r="O10"/>
  <c r="O11"/>
  <c r="O12"/>
  <c r="O13"/>
  <c r="O14"/>
  <c r="O15"/>
  <c r="O16"/>
  <c r="O17"/>
  <c r="O18"/>
  <c r="O9"/>
  <c r="K13" l="1"/>
  <c r="L13"/>
  <c r="K14"/>
  <c r="L14"/>
  <c r="K15"/>
  <c r="L15"/>
  <c r="K16"/>
  <c r="L16"/>
  <c r="K17"/>
  <c r="L17"/>
  <c r="K10"/>
  <c r="L10"/>
  <c r="K11"/>
  <c r="L11"/>
  <c r="L9"/>
  <c r="K9"/>
</calcChain>
</file>

<file path=xl/sharedStrings.xml><?xml version="1.0" encoding="utf-8"?>
<sst xmlns="http://schemas.openxmlformats.org/spreadsheetml/2006/main" count="63" uniqueCount="52">
  <si>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</si>
  <si>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</si>
  <si>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</si>
  <si>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</si>
  <si>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</si>
  <si>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</si>
  <si>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</si>
  <si>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</si>
  <si>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</si>
  <si>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</si>
  <si>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</si>
  <si>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</si>
  <si>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</si>
  <si>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</si>
  <si>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</si>
  <si>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Total.
Case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</si>
  <si>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</si>
  <si>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</si>
  <si>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</si>
  <si>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</si>
  <si>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</si>
  <si>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</si>
  <si>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</si>
  <si>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</si>
  <si>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</si>
  <si>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</si>
  <si>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JEYPORE</t>
  </si>
  <si>
    <t>BHADRAK</t>
  </si>
  <si>
    <t>BOLANGIR</t>
  </si>
  <si>
    <t>KINDLY ,VERIFY &amp; CONFIRM US  WITHIN 7 DAYS ,</t>
  </si>
  <si>
    <t>KEONJHAR</t>
  </si>
  <si>
    <t>GSTIN: 21CHVPB1842D2ZQ</t>
  </si>
  <si>
    <t>HSN CODE - 996791</t>
  </si>
  <si>
    <t>SAMBALPUR</t>
  </si>
  <si>
    <t>INVOICE DATE : 31/08/2022</t>
  </si>
  <si>
    <t>MONTH : AUGUST, 2022</t>
  </si>
  <si>
    <t>GP/61</t>
  </si>
  <si>
    <t>GP/62</t>
  </si>
  <si>
    <t>GP/63</t>
  </si>
  <si>
    <t>ROURKELA</t>
  </si>
  <si>
    <t>GP/64</t>
  </si>
  <si>
    <t>AMBAGUDA</t>
  </si>
  <si>
    <t>GP/65</t>
  </si>
  <si>
    <t>GP/66</t>
  </si>
  <si>
    <t>GP/67</t>
  </si>
  <si>
    <t>GP/68</t>
  </si>
  <si>
    <t>GP/69</t>
  </si>
  <si>
    <t>GP/70</t>
  </si>
  <si>
    <t>BHUBAN</t>
  </si>
  <si>
    <t>DD.CH</t>
  </si>
  <si>
    <t>(NINETEEN THOUSAND FOURTY FIVE RUPEES ONLY)</t>
  </si>
  <si>
    <t xml:space="preserve">INVOICE. : INV-2121/22-23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</si>
</sst>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Kinnari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/>
    </xf>
    <xf numFmtId="2" fontId="16" fillId="0" borderId="1" xfId="0" applyNumberFormat="1" applyFont="1" applyBorder="1"/>
    <xf numFmtId="2" fontId="1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%20LOGISTICS%20QUOTATION/ATC%20QUOTATION-2021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8"/>
  <sheetViews>
    <sheetView tabSelected="1" zoomScale="145" zoomScaleNormal="145" workbookViewId="0">
      <selection activeCell="Q8" sqref="Q8"/>
    </sheetView>
  </sheetViews>
  <sheetFormatPr defaultRowHeight="11.25"/>
  <cols>
    <col min="1" max="1" width="2.85546875" style="28" customWidth="1"/>
    <col min="2" max="2" width="10.140625" style="13" bestFit="1" customWidth="1"/>
    <col min="3" max="3" width="5.85546875" style="14" bestFit="1" customWidth="1"/>
    <col min="4" max="4" width="5.42578125" style="15" bestFit="1" customWidth="1"/>
    <col min="5" max="5" width="10.85546875" style="12" bestFit="1" customWidth="1"/>
    <col min="6" max="6" width="11" style="23" bestFit="1" customWidth="1"/>
    <col min="7" max="7" width="10.28515625" style="23" customWidth="1"/>
    <col min="8" max="8" width="4.7109375" style="3" customWidth="1"/>
    <col min="9" max="9" width="5.7109375" style="3" customWidth="1"/>
    <col min="10" max="10" width="6" style="3" customWidth="1"/>
    <col min="11" max="11" width="6.140625" style="3" customWidth="1"/>
    <col min="12" max="12" width="6.5703125" style="3" bestFit="1" customWidth="1"/>
    <col min="13" max="13" width="8" style="3" customWidth="1"/>
    <col min="14" max="14" width="5.7109375" style="3" customWidth="1"/>
    <col min="15" max="15" width="8.85546875" style="3" customWidth="1"/>
    <col min="16" max="16384" width="9.140625" style="3"/>
  </cols>
  <sheetData>
    <row r="2" spans="1:17" s="7" customFormat="1" ht="15" customHeight="1">
      <c r="A2" s="4" t="s">
        <v>0</v>
      </c>
      <c r="B2" s="31"/>
      <c r="C2" s="4"/>
      <c r="D2" s="8"/>
      <c r="F2" s="20"/>
      <c r="G2" s="20"/>
      <c r="I2" s="47"/>
      <c r="J2" s="47" t="s">
        <v>35</v>
      </c>
      <c r="K2" s="47"/>
    </row>
    <row r="3" spans="1:17" s="7" customFormat="1" ht="15" customHeight="1">
      <c r="A3" s="45" t="s">
        <v>22</v>
      </c>
      <c r="B3" s="32"/>
      <c r="C3" s="5"/>
      <c r="F3" s="20"/>
      <c r="G3" s="20"/>
      <c r="I3" s="47"/>
      <c r="J3" s="47" t="s">
        <v>51</v>
      </c>
      <c r="K3" s="47"/>
    </row>
    <row r="4" spans="1:17" s="7" customFormat="1" ht="15" customHeight="1">
      <c r="A4" s="46" t="s">
        <v>23</v>
      </c>
      <c r="B4" s="33"/>
      <c r="C4" s="6"/>
      <c r="D4" s="8"/>
      <c r="F4" s="20"/>
      <c r="G4" s="20"/>
      <c r="I4" s="47"/>
      <c r="J4" s="47" t="s">
        <v>34</v>
      </c>
      <c r="K4" s="47"/>
    </row>
    <row r="5" spans="1:17" s="7" customFormat="1" ht="15" customHeight="1">
      <c r="A5" s="46" t="s">
        <v>24</v>
      </c>
      <c r="B5" s="33"/>
      <c r="C5" s="6"/>
      <c r="D5" s="8"/>
      <c r="E5" s="9"/>
      <c r="F5" s="20"/>
      <c r="G5" s="20"/>
      <c r="I5" s="47"/>
      <c r="J5" s="47" t="s">
        <v>31</v>
      </c>
      <c r="K5" s="47"/>
      <c r="Q5" s="16"/>
    </row>
    <row r="6" spans="1:17" s="7" customFormat="1" ht="15" customHeight="1">
      <c r="A6" s="4" t="s">
        <v>25</v>
      </c>
      <c r="B6" s="34"/>
      <c r="C6" s="8"/>
      <c r="D6" s="10"/>
      <c r="E6" s="9"/>
      <c r="F6" s="21"/>
      <c r="G6" s="21"/>
      <c r="I6" s="4"/>
      <c r="J6" s="4" t="s">
        <v>32</v>
      </c>
      <c r="K6" s="4"/>
      <c r="Q6" s="16"/>
    </row>
    <row r="7" spans="1:17" s="7" customFormat="1" ht="12.75">
      <c r="B7" s="19"/>
      <c r="C7" s="8"/>
      <c r="D7" s="10"/>
      <c r="E7" s="9"/>
      <c r="F7" s="21"/>
      <c r="G7" s="47"/>
      <c r="Q7" s="16"/>
    </row>
    <row r="8" spans="1:17" s="18" customFormat="1" ht="27.75" customHeight="1">
      <c r="A8" s="52" t="s">
        <v>4</v>
      </c>
      <c r="B8" s="53" t="s">
        <v>5</v>
      </c>
      <c r="C8" s="54" t="s">
        <v>13</v>
      </c>
      <c r="D8" s="54" t="s">
        <v>6</v>
      </c>
      <c r="E8" s="54" t="s">
        <v>7</v>
      </c>
      <c r="F8" s="54" t="s">
        <v>8</v>
      </c>
      <c r="G8" s="55" t="s">
        <v>14</v>
      </c>
      <c r="H8" s="56" t="s">
        <v>15</v>
      </c>
      <c r="I8" s="56" t="s">
        <v>16</v>
      </c>
      <c r="J8" s="57" t="s">
        <v>17</v>
      </c>
      <c r="K8" s="57" t="s">
        <v>18</v>
      </c>
      <c r="L8" s="58" t="s">
        <v>19</v>
      </c>
      <c r="M8" s="58" t="s">
        <v>49</v>
      </c>
      <c r="N8" s="58" t="s">
        <v>21</v>
      </c>
      <c r="O8" s="58" t="s">
        <v>20</v>
      </c>
      <c r="Q8" s="16"/>
    </row>
    <row r="9" spans="1:17" s="41" customFormat="1" ht="14.1" customHeight="1">
      <c r="A9" s="35">
        <v>1</v>
      </c>
      <c r="B9" s="36">
        <v>44781</v>
      </c>
      <c r="C9" s="48" t="s">
        <v>36</v>
      </c>
      <c r="D9" s="37" t="s">
        <v>12</v>
      </c>
      <c r="E9" s="37" t="s">
        <v>30</v>
      </c>
      <c r="F9" s="38">
        <v>281</v>
      </c>
      <c r="G9" s="36">
        <v>44778</v>
      </c>
      <c r="H9" s="39">
        <v>60</v>
      </c>
      <c r="I9" s="39"/>
      <c r="J9" s="39">
        <v>60</v>
      </c>
      <c r="K9" s="42">
        <f>VLOOKUP(E9,'[1]LIVGUARD LIV FAST'!$C$6:$D$29,2,FALSE)</f>
        <v>120</v>
      </c>
      <c r="L9" s="43">
        <f>VLOOKUP(E9,'[1]LIVGUARD LIV FAST'!$C$6:$E$29,3,FALSE)</f>
        <v>70</v>
      </c>
      <c r="M9" s="43"/>
      <c r="N9" s="43">
        <v>20</v>
      </c>
      <c r="O9" s="40">
        <f>I9*K9+J9*L9+N9+M9</f>
        <v>4220</v>
      </c>
      <c r="Q9" s="4"/>
    </row>
    <row r="10" spans="1:17" s="41" customFormat="1" ht="14.1" customHeight="1">
      <c r="A10" s="35">
        <v>2</v>
      </c>
      <c r="B10" s="36">
        <v>44790</v>
      </c>
      <c r="C10" s="48" t="s">
        <v>37</v>
      </c>
      <c r="D10" s="37" t="s">
        <v>12</v>
      </c>
      <c r="E10" s="37" t="s">
        <v>33</v>
      </c>
      <c r="F10" s="38">
        <v>396</v>
      </c>
      <c r="G10" s="36">
        <v>44789</v>
      </c>
      <c r="H10" s="39">
        <v>35</v>
      </c>
      <c r="I10" s="39"/>
      <c r="J10" s="39">
        <v>35</v>
      </c>
      <c r="K10" s="42">
        <f>VLOOKUP(E10,'[1]LIVGUARD LIV FAST'!$C$6:$D$29,2,FALSE)</f>
        <v>140</v>
      </c>
      <c r="L10" s="43">
        <f>VLOOKUP(E10,'[1]LIVGUARD LIV FAST'!$C$6:$E$29,3,FALSE)</f>
        <v>65</v>
      </c>
      <c r="M10" s="43"/>
      <c r="N10" s="43">
        <v>20</v>
      </c>
      <c r="O10" s="40">
        <f t="shared" ref="O10:O18" si="0">I10*K10+J10*L10+N10+M10</f>
        <v>2295</v>
      </c>
    </row>
    <row r="11" spans="1:17" s="41" customFormat="1" ht="14.1" customHeight="1">
      <c r="A11" s="35">
        <v>3</v>
      </c>
      <c r="B11" s="36">
        <v>44792</v>
      </c>
      <c r="C11" s="48" t="s">
        <v>38</v>
      </c>
      <c r="D11" s="37" t="s">
        <v>12</v>
      </c>
      <c r="E11" s="37" t="s">
        <v>39</v>
      </c>
      <c r="F11" s="38">
        <v>397</v>
      </c>
      <c r="G11" s="36">
        <v>44792</v>
      </c>
      <c r="H11" s="39">
        <v>5</v>
      </c>
      <c r="I11" s="39"/>
      <c r="J11" s="39">
        <v>5</v>
      </c>
      <c r="K11" s="42">
        <f>VLOOKUP(E11,'[1]LIVGUARD LIV FAST'!$C$6:$D$29,2,FALSE)</f>
        <v>130</v>
      </c>
      <c r="L11" s="43">
        <f>VLOOKUP(E11,'[1]LIVGUARD LIV FAST'!$C$6:$E$29,3,FALSE)</f>
        <v>65</v>
      </c>
      <c r="M11" s="43"/>
      <c r="N11" s="43">
        <v>20</v>
      </c>
      <c r="O11" s="40">
        <f t="shared" si="0"/>
        <v>345</v>
      </c>
    </row>
    <row r="12" spans="1:17" s="41" customFormat="1" ht="14.1" customHeight="1">
      <c r="A12" s="35">
        <v>4</v>
      </c>
      <c r="B12" s="36">
        <v>44792</v>
      </c>
      <c r="C12" s="48" t="s">
        <v>40</v>
      </c>
      <c r="D12" s="37" t="s">
        <v>12</v>
      </c>
      <c r="E12" s="37" t="s">
        <v>41</v>
      </c>
      <c r="F12" s="38">
        <v>398</v>
      </c>
      <c r="G12" s="36">
        <v>44791</v>
      </c>
      <c r="H12" s="39">
        <v>6</v>
      </c>
      <c r="I12" s="39">
        <v>6</v>
      </c>
      <c r="J12" s="39"/>
      <c r="K12" s="42">
        <v>170</v>
      </c>
      <c r="L12" s="43">
        <v>80</v>
      </c>
      <c r="M12" s="43">
        <v>1500</v>
      </c>
      <c r="N12" s="43">
        <v>20</v>
      </c>
      <c r="O12" s="40">
        <f t="shared" si="0"/>
        <v>2540</v>
      </c>
    </row>
    <row r="13" spans="1:17" s="41" customFormat="1" ht="14.1" customHeight="1">
      <c r="A13" s="35">
        <v>5</v>
      </c>
      <c r="B13" s="36">
        <v>44796</v>
      </c>
      <c r="C13" s="48" t="s">
        <v>42</v>
      </c>
      <c r="D13" s="37" t="s">
        <v>12</v>
      </c>
      <c r="E13" s="37" t="s">
        <v>27</v>
      </c>
      <c r="F13" s="38">
        <v>316</v>
      </c>
      <c r="G13" s="36">
        <v>44796</v>
      </c>
      <c r="H13" s="39">
        <v>25</v>
      </c>
      <c r="I13" s="39"/>
      <c r="J13" s="39">
        <v>25</v>
      </c>
      <c r="K13" s="42">
        <f>VLOOKUP(E13,'[1]LIVGUARD LIV FAST'!$C$6:$D$29,2,FALSE)</f>
        <v>110</v>
      </c>
      <c r="L13" s="43">
        <f>VLOOKUP(E13,'[1]LIVGUARD LIV FAST'!$C$6:$E$29,3,FALSE)</f>
        <v>60</v>
      </c>
      <c r="M13" s="43"/>
      <c r="N13" s="43">
        <v>20</v>
      </c>
      <c r="O13" s="40">
        <f t="shared" si="0"/>
        <v>1520</v>
      </c>
    </row>
    <row r="14" spans="1:17" s="41" customFormat="1" ht="14.1" customHeight="1">
      <c r="A14" s="35">
        <v>6</v>
      </c>
      <c r="B14" s="36">
        <v>44803</v>
      </c>
      <c r="C14" s="48" t="s">
        <v>43</v>
      </c>
      <c r="D14" s="37" t="s">
        <v>12</v>
      </c>
      <c r="E14" s="37" t="s">
        <v>28</v>
      </c>
      <c r="F14" s="38">
        <v>7</v>
      </c>
      <c r="G14" s="49">
        <v>44802</v>
      </c>
      <c r="H14" s="39">
        <v>25</v>
      </c>
      <c r="I14" s="39">
        <v>25</v>
      </c>
      <c r="J14" s="39"/>
      <c r="K14" s="42">
        <f>VLOOKUP(E14,'[1]LIVGUARD LIV FAST'!$C$6:$D$29,2,FALSE)</f>
        <v>125</v>
      </c>
      <c r="L14" s="43">
        <f>VLOOKUP(E14,'[1]LIVGUARD LIV FAST'!$C$6:$E$29,3,FALSE)</f>
        <v>70</v>
      </c>
      <c r="M14" s="43"/>
      <c r="N14" s="43">
        <v>20</v>
      </c>
      <c r="O14" s="40">
        <f t="shared" si="0"/>
        <v>3145</v>
      </c>
    </row>
    <row r="15" spans="1:17" s="41" customFormat="1" ht="14.1" customHeight="1">
      <c r="A15" s="35">
        <v>7</v>
      </c>
      <c r="B15" s="36">
        <v>44806</v>
      </c>
      <c r="C15" s="48" t="s">
        <v>44</v>
      </c>
      <c r="D15" s="37" t="s">
        <v>12</v>
      </c>
      <c r="E15" s="37" t="s">
        <v>27</v>
      </c>
      <c r="F15" s="38">
        <v>341</v>
      </c>
      <c r="G15" s="49">
        <v>44803</v>
      </c>
      <c r="H15" s="39">
        <v>23</v>
      </c>
      <c r="I15" s="39"/>
      <c r="J15" s="39">
        <v>23</v>
      </c>
      <c r="K15" s="42">
        <f>VLOOKUP(E15,'[1]LIVGUARD LIV FAST'!$C$6:$D$29,2,FALSE)</f>
        <v>110</v>
      </c>
      <c r="L15" s="43">
        <f>VLOOKUP(E15,'[1]LIVGUARD LIV FAST'!$C$6:$E$29,3,FALSE)</f>
        <v>60</v>
      </c>
      <c r="M15" s="43"/>
      <c r="N15" s="43">
        <v>20</v>
      </c>
      <c r="O15" s="40">
        <f t="shared" si="0"/>
        <v>1400</v>
      </c>
    </row>
    <row r="16" spans="1:17" s="41" customFormat="1" ht="14.1" customHeight="1">
      <c r="A16" s="35">
        <v>8</v>
      </c>
      <c r="B16" s="36">
        <v>44806</v>
      </c>
      <c r="C16" s="48" t="s">
        <v>45</v>
      </c>
      <c r="D16" s="37" t="s">
        <v>12</v>
      </c>
      <c r="E16" s="37" t="s">
        <v>30</v>
      </c>
      <c r="F16" s="38">
        <v>330</v>
      </c>
      <c r="G16" s="49">
        <v>44803</v>
      </c>
      <c r="H16" s="39">
        <v>10</v>
      </c>
      <c r="I16" s="39"/>
      <c r="J16" s="39">
        <v>10</v>
      </c>
      <c r="K16" s="42">
        <f>VLOOKUP(E16,'[1]LIVGUARD LIV FAST'!$C$6:$D$29,2,FALSE)</f>
        <v>120</v>
      </c>
      <c r="L16" s="43">
        <f>VLOOKUP(E16,'[1]LIVGUARD LIV FAST'!$C$6:$E$29,3,FALSE)</f>
        <v>70</v>
      </c>
      <c r="M16" s="43"/>
      <c r="N16" s="43">
        <v>20</v>
      </c>
      <c r="O16" s="40">
        <f t="shared" si="0"/>
        <v>720</v>
      </c>
    </row>
    <row r="17" spans="1:15" s="41" customFormat="1" ht="14.1" customHeight="1">
      <c r="A17" s="35">
        <v>9</v>
      </c>
      <c r="B17" s="36">
        <v>44806</v>
      </c>
      <c r="C17" s="48" t="s">
        <v>46</v>
      </c>
      <c r="D17" s="37" t="s">
        <v>12</v>
      </c>
      <c r="E17" s="37" t="s">
        <v>26</v>
      </c>
      <c r="F17" s="38">
        <v>346</v>
      </c>
      <c r="G17" s="49">
        <v>44803</v>
      </c>
      <c r="H17" s="39">
        <v>15</v>
      </c>
      <c r="I17" s="39"/>
      <c r="J17" s="39">
        <v>15</v>
      </c>
      <c r="K17" s="42">
        <f>VLOOKUP(E17,'[1]LIVGUARD LIV FAST'!$C$6:$D$29,2,FALSE)</f>
        <v>170</v>
      </c>
      <c r="L17" s="43">
        <f>VLOOKUP(E17,'[1]LIVGUARD LIV FAST'!$C$6:$E$29,3,FALSE)</f>
        <v>80</v>
      </c>
      <c r="M17" s="43"/>
      <c r="N17" s="43">
        <v>20</v>
      </c>
      <c r="O17" s="40">
        <f t="shared" si="0"/>
        <v>1220</v>
      </c>
    </row>
    <row r="18" spans="1:15" s="41" customFormat="1" ht="14.1" customHeight="1">
      <c r="A18" s="35">
        <v>10</v>
      </c>
      <c r="B18" s="36">
        <v>44810</v>
      </c>
      <c r="C18" s="48" t="s">
        <v>47</v>
      </c>
      <c r="D18" s="37" t="s">
        <v>12</v>
      </c>
      <c r="E18" s="37" t="s">
        <v>48</v>
      </c>
      <c r="F18" s="38">
        <v>1520850348</v>
      </c>
      <c r="G18" s="49">
        <v>44804</v>
      </c>
      <c r="H18" s="39">
        <v>16</v>
      </c>
      <c r="I18" s="39">
        <v>10</v>
      </c>
      <c r="J18" s="39">
        <v>6</v>
      </c>
      <c r="K18" s="42">
        <v>120</v>
      </c>
      <c r="L18" s="43">
        <v>70</v>
      </c>
      <c r="M18" s="43"/>
      <c r="N18" s="43">
        <v>20</v>
      </c>
      <c r="O18" s="40">
        <f t="shared" si="0"/>
        <v>1640</v>
      </c>
    </row>
    <row r="19" spans="1:15" s="11" customFormat="1" ht="15" customHeight="1">
      <c r="A19" s="59" t="s">
        <v>50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44">
        <f>SUM(O9:O18)</f>
        <v>19045</v>
      </c>
    </row>
    <row r="20" spans="1:15" s="11" customFormat="1" ht="12.75" customHeight="1">
      <c r="A20" s="27"/>
      <c r="B20" s="25"/>
      <c r="C20" s="24"/>
      <c r="D20" s="24"/>
      <c r="E20" s="24"/>
      <c r="F20" s="26"/>
      <c r="G20" s="50"/>
      <c r="H20" s="51">
        <f>SUM(H9:H18)</f>
        <v>220</v>
      </c>
    </row>
    <row r="21" spans="1:15" ht="12" customHeight="1">
      <c r="A21" s="62" t="s">
        <v>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ht="12" customHeight="1">
      <c r="A22" s="63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 ht="12">
      <c r="A23" s="29"/>
      <c r="B23" s="17"/>
      <c r="C23" s="17"/>
      <c r="D23" s="17"/>
      <c r="F23" s="22"/>
      <c r="G23" s="22"/>
    </row>
    <row r="24" spans="1:15" ht="12">
      <c r="A24" s="30" t="s">
        <v>10</v>
      </c>
    </row>
    <row r="25" spans="1:15" ht="12">
      <c r="A25" s="30"/>
    </row>
    <row r="26" spans="1:15" ht="12">
      <c r="A26" s="29"/>
    </row>
    <row r="27" spans="1:15" ht="12">
      <c r="A27" s="30" t="s">
        <v>11</v>
      </c>
    </row>
    <row r="28" spans="1:15" ht="12">
      <c r="A28" s="29"/>
    </row>
  </sheetData>
  <sortState ref="B10:J23">
    <sortCondition ref="B10:B23"/>
    <sortCondition ref="C10:C23"/>
  </sortState>
  <mergeCells count="3">
    <mergeCell ref="A19:N19"/>
    <mergeCell ref="A21:O21"/>
    <mergeCell ref="A22:O22"/>
  </mergeCells>
  <conditionalFormatting sqref="C23:C1048576 C2:C7">
    <cfRule type="duplicateValues" dxfId="17" priority="283"/>
  </conditionalFormatting>
  <conditionalFormatting sqref="C23:C1048576">
    <cfRule type="duplicateValues" dxfId="16" priority="267"/>
  </conditionalFormatting>
  <conditionalFormatting sqref="F23:F1048576 F2:F7">
    <cfRule type="duplicateValues" dxfId="15" priority="246"/>
    <cfRule type="duplicateValues" dxfId="14" priority="248"/>
    <cfRule type="duplicateValues" dxfId="13" priority="250"/>
  </conditionalFormatting>
  <conditionalFormatting sqref="C23:C1048576 C2:C7">
    <cfRule type="duplicateValues" dxfId="12" priority="247"/>
    <cfRule type="duplicateValues" dxfId="11" priority="249"/>
  </conditionalFormatting>
  <conditionalFormatting sqref="C23:C65417 C2:C7">
    <cfRule type="duplicateValues" dxfId="10" priority="2098" stopIfTrue="1"/>
  </conditionalFormatting>
  <conditionalFormatting sqref="C23:C65417">
    <cfRule type="duplicateValues" dxfId="9" priority="2101" stopIfTrue="1"/>
  </conditionalFormatting>
  <conditionalFormatting sqref="F23:F1048576 F2:F7">
    <cfRule type="duplicateValues" dxfId="8" priority="242"/>
  </conditionalFormatting>
  <conditionalFormatting sqref="F23:F1048576">
    <cfRule type="duplicateValues" dxfId="7" priority="240"/>
  </conditionalFormatting>
  <conditionalFormatting sqref="F23:F1048576 F2:F7 F20">
    <cfRule type="duplicateValues" dxfId="6" priority="217"/>
  </conditionalFormatting>
  <conditionalFormatting sqref="F20">
    <cfRule type="duplicateValues" dxfId="5" priority="208"/>
  </conditionalFormatting>
  <conditionalFormatting sqref="F20 F2:F7 F23:F1048576">
    <cfRule type="duplicateValues" dxfId="4" priority="201"/>
  </conditionalFormatting>
  <conditionalFormatting sqref="F20 F1:F7 F23:F1048576">
    <cfRule type="duplicateValues" dxfId="3" priority="70"/>
  </conditionalFormatting>
  <conditionalFormatting sqref="F8">
    <cfRule type="duplicateValues" dxfId="2" priority="4"/>
  </conditionalFormatting>
  <conditionalFormatting sqref="C9:C18">
    <cfRule type="duplicateValues" dxfId="1" priority="2269"/>
  </conditionalFormatting>
  <conditionalFormatting sqref="F9:F18">
    <cfRule type="duplicateValues" dxfId="0" priority="2270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6" right="0" top="1.2598425196850394" bottom="0.51181102362204722" header="0.19685039370078741" footer="0.31496062992125984"/>
  <pageSetup paperSize="9" scale="92" orientation="portrait" r:id="rId1"/>
  <headerFooter>
    <oddHeader>&amp;C&amp;"Cambria,Regular"&amp;10BILL&amp;"Cambria,Italic"&amp;"+,Bold Italic"&amp;26ATC &amp;"Eras Bold ITC,Italic"&amp;28LOGISTICS&amp;"Cambria,Regular"&amp;10KHUNTIA LANE, SAMANTA SAHI, CUTTACK,PAN NO : CHVPB1842D&amp;G&amp;"Calibri,Regular"&amp;11&amp;RPH.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2022-09-10T11:38:38Z</cp:lastPrinted>
  <dcterms:created xsi:type="dcterms:W3CDTF">2010-04-08T11:28:01Z</dcterms:created>
  <dcterms:modified xsi:type="dcterms:W3CDTF">2022-09-15T09:41:52Z</dcterms:modified>
</cp:coreProperties>
</file>