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Sheet1!$A$8:$M$42</definedName>
    <definedName name="_xlnm.Print_Titles" localSheetId="0">Sheet1!$2:$7</definedName>
  </definedNames>
  <calcPr calcId="124519"/>
</workbook>
</file>

<file path=xl/calcChain.xml><?xml version="1.0" encoding="utf-8"?>
<calcChain xmlns="http://schemas.openxmlformats.org/spreadsheetml/2006/main">
  <c r="G38" i="1"/>
  <c r="I36"/>
  <c r="H36"/>
  <c r="L36" s="1"/>
  <c r="I35"/>
  <c r="H35"/>
  <c r="L35" s="1"/>
  <c r="I34"/>
  <c r="H34"/>
  <c r="L34" s="1"/>
  <c r="I33"/>
  <c r="H33"/>
  <c r="L33" s="1"/>
  <c r="I32"/>
  <c r="H32"/>
  <c r="L32" s="1"/>
  <c r="I31"/>
  <c r="H31"/>
  <c r="L31" s="1"/>
  <c r="I30"/>
  <c r="H30"/>
  <c r="L30" s="1"/>
  <c r="I29"/>
  <c r="H29"/>
  <c r="L29" s="1"/>
  <c r="I28"/>
  <c r="H28"/>
  <c r="L28" s="1"/>
  <c r="I27"/>
  <c r="H27"/>
  <c r="L27" s="1"/>
  <c r="I26"/>
  <c r="H26"/>
  <c r="L26" s="1"/>
  <c r="I25"/>
  <c r="H25"/>
  <c r="L25" s="1"/>
  <c r="I24"/>
  <c r="H24"/>
  <c r="L24" s="1"/>
  <c r="I23"/>
  <c r="H23"/>
  <c r="L23" s="1"/>
  <c r="I22"/>
  <c r="H22"/>
  <c r="L22" s="1"/>
  <c r="I21"/>
  <c r="H21"/>
  <c r="L21" s="1"/>
  <c r="I20"/>
  <c r="H20"/>
  <c r="L20" s="1"/>
  <c r="I19"/>
  <c r="H19"/>
  <c r="L19" s="1"/>
  <c r="I18"/>
  <c r="H18"/>
  <c r="L18" s="1"/>
  <c r="I17"/>
  <c r="H17"/>
  <c r="L17" s="1"/>
  <c r="I16"/>
  <c r="H16"/>
  <c r="L16" s="1"/>
  <c r="I15"/>
  <c r="H15"/>
  <c r="L15" s="1"/>
  <c r="I14"/>
  <c r="H14"/>
  <c r="L14" s="1"/>
  <c r="I13"/>
  <c r="H13"/>
  <c r="L13" s="1"/>
  <c r="I12"/>
  <c r="H12"/>
  <c r="L12" s="1"/>
  <c r="I11"/>
  <c r="H11"/>
  <c r="L11" s="1"/>
  <c r="I10"/>
  <c r="H10"/>
  <c r="L10" s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I9"/>
  <c r="H9"/>
  <c r="L9" l="1"/>
  <c r="L37" s="1"/>
</calcChain>
</file>

<file path=xl/sharedStrings.xml><?xml version="1.0" encoding="utf-8"?>
<sst xmlns="http://schemas.openxmlformats.org/spreadsheetml/2006/main" count="197" uniqueCount="145">
  <si>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</si>
  <si>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</si>
  <si>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</si>
  <si>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</si>
  <si>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</si>
  <si>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</si>
  <si>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</si>
  <si>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</si>
  <si>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</si>
  <si>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</si>
  <si>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</si>
  <si>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</si>
  <si>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</si>
  <si>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</si>
  <si>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</si>
  <si>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</si>
  <si>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</si>
  <si>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</si>
  <si>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</si>
  <si>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</si>
  <si>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</si>
  <si>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</si>
  <si>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Thanking You…</t>
  </si>
  <si>
    <t>CTC</t>
  </si>
  <si>
    <t>JAJPUR ROAD</t>
  </si>
  <si>
    <t>SAHOO ENTERPRISES</t>
  </si>
  <si>
    <t>BALASORE</t>
  </si>
  <si>
    <t>KARNANI AGENCY</t>
  </si>
  <si>
    <t>INV. NO.</t>
  </si>
  <si>
    <t>NAUGAON</t>
  </si>
  <si>
    <t>DURGA AGENCY</t>
  </si>
  <si>
    <t>BALIAPAL</t>
  </si>
  <si>
    <t>ABHINANDAN STORE</t>
  </si>
  <si>
    <t>Kindly, verify &amp; confirm within 7 days, else GST will be filed by 20th FEB, 2025.
GST to be paid by Consignor under Reverse Charge Mechanism(RCM) as per GST.</t>
  </si>
  <si>
    <t>ADASPUR</t>
  </si>
  <si>
    <t>SAI SHRI AGENCIES</t>
  </si>
  <si>
    <t>KEONJHAR</t>
  </si>
  <si>
    <t>BHAWANI ENTERPRISES</t>
  </si>
  <si>
    <t>JALESWAR</t>
  </si>
  <si>
    <t>AGARWALLA AND SONS</t>
  </si>
  <si>
    <t>GUDIA KATENI</t>
  </si>
  <si>
    <t>SHREERAM TRADERS</t>
  </si>
  <si>
    <t>BHUBAN</t>
  </si>
  <si>
    <t>TRIDEV AGENCY</t>
  </si>
  <si>
    <t>MONTH   : FEBRUARY, 2025.</t>
  </si>
  <si>
    <t>06/2/2025</t>
  </si>
  <si>
    <t>PL/JA/24995</t>
  </si>
  <si>
    <t>2266</t>
  </si>
  <si>
    <t>SAI SHANKAR AGENCY</t>
  </si>
  <si>
    <t>07/2/2025</t>
  </si>
  <si>
    <t>PL/JA/25156</t>
  </si>
  <si>
    <t>2324</t>
  </si>
  <si>
    <t>JARKA</t>
  </si>
  <si>
    <t>MAHAVIR DISTRIBUTORS</t>
  </si>
  <si>
    <t>PL/JA/25212</t>
  </si>
  <si>
    <t>2322</t>
  </si>
  <si>
    <t>THAKURMUNDA</t>
  </si>
  <si>
    <t>SWOSTI BHANDAR</t>
  </si>
  <si>
    <t>13/2/2025</t>
  </si>
  <si>
    <t>PL/JA/25518</t>
  </si>
  <si>
    <t>2342</t>
  </si>
  <si>
    <t>KUMANDA</t>
  </si>
  <si>
    <t>SHREE LAXMI AGENCY</t>
  </si>
  <si>
    <t>14/2/2025</t>
  </si>
  <si>
    <t>PL/JA/25709</t>
  </si>
  <si>
    <t>2355</t>
  </si>
  <si>
    <t>18/2/2025</t>
  </si>
  <si>
    <t>PL/JA/25973</t>
  </si>
  <si>
    <t>2382</t>
  </si>
  <si>
    <t>PL/JA/26019</t>
  </si>
  <si>
    <t>2381</t>
  </si>
  <si>
    <t>PL/JA/26020</t>
  </si>
  <si>
    <t>2384</t>
  </si>
  <si>
    <t>19/2/2025</t>
  </si>
  <si>
    <t>PL/JA/26049</t>
  </si>
  <si>
    <t>2390</t>
  </si>
  <si>
    <t>21/2/2025</t>
  </si>
  <si>
    <t>PL/JA/26158</t>
  </si>
  <si>
    <t>2393</t>
  </si>
  <si>
    <t>BARIPADA</t>
  </si>
  <si>
    <t>MAA JAGADHATRI ENTERPRISES</t>
  </si>
  <si>
    <t>PL/JA/26167</t>
  </si>
  <si>
    <t>2387</t>
  </si>
  <si>
    <t>PL/JA/26266</t>
  </si>
  <si>
    <t>2397</t>
  </si>
  <si>
    <t>BUDHAPADA</t>
  </si>
  <si>
    <t>MAA BHUASUNI VEARITY STORE</t>
  </si>
  <si>
    <t>25/2/2025</t>
  </si>
  <si>
    <t>PL/JA/26489</t>
  </si>
  <si>
    <t>2425</t>
  </si>
  <si>
    <t>PL/JA/26670</t>
  </si>
  <si>
    <t>2416</t>
  </si>
  <si>
    <t>27/2/2025</t>
  </si>
  <si>
    <t>PL/JA/26816</t>
  </si>
  <si>
    <t>2433</t>
  </si>
  <si>
    <t>01/3/2025</t>
  </si>
  <si>
    <t>PL/JA/26973</t>
  </si>
  <si>
    <t>2487</t>
  </si>
  <si>
    <t>AMARESWAR</t>
  </si>
  <si>
    <t>NILACHAL MARKETING</t>
  </si>
  <si>
    <t>02/3/2025</t>
  </si>
  <si>
    <t>PL/JA/26917</t>
  </si>
  <si>
    <t>2479</t>
  </si>
  <si>
    <t>NIMAPARA</t>
  </si>
  <si>
    <t>SAI RAM AGENCY</t>
  </si>
  <si>
    <t>PL/JA/26950</t>
  </si>
  <si>
    <t>2482</t>
  </si>
  <si>
    <t>03/3/2025</t>
  </si>
  <si>
    <t>PL/JA/26998</t>
  </si>
  <si>
    <t>2485</t>
  </si>
  <si>
    <t>PL/JA/27063</t>
  </si>
  <si>
    <t>2469</t>
  </si>
  <si>
    <t>SORO</t>
  </si>
  <si>
    <t>PARBATI AGENCY</t>
  </si>
  <si>
    <t>PL/JA/27227</t>
  </si>
  <si>
    <t>2472</t>
  </si>
  <si>
    <t>PIRAHAT</t>
  </si>
  <si>
    <t>NIRANJAN SAHOO</t>
  </si>
  <si>
    <t>04/3/2025</t>
  </si>
  <si>
    <t>PL/JA/27154</t>
  </si>
  <si>
    <t>2511</t>
  </si>
  <si>
    <t>KAMAKHYANAGAR</t>
  </si>
  <si>
    <t>MAA DURGA AGENCY</t>
  </si>
  <si>
    <t>PL/JA/27156</t>
  </si>
  <si>
    <t>2464</t>
  </si>
  <si>
    <t>PL/JA/27193</t>
  </si>
  <si>
    <t>2470</t>
  </si>
  <si>
    <t>ATHAGARH</t>
  </si>
  <si>
    <t>GAYATRI PUJA BHANDAR</t>
  </si>
  <si>
    <t>PL/JA/27212</t>
  </si>
  <si>
    <t>2449</t>
  </si>
  <si>
    <t>NTPC KANIHA</t>
  </si>
  <si>
    <t>MATRUSHAKTI ENTERPRISES</t>
  </si>
  <si>
    <t>PL/JA/27213</t>
  </si>
  <si>
    <t>2446</t>
  </si>
  <si>
    <t>TALCHER</t>
  </si>
  <si>
    <t>DEVI VERITY STORE</t>
  </si>
  <si>
    <t>PL/JA/27214</t>
  </si>
  <si>
    <t>2503</t>
  </si>
  <si>
    <t>PL/JA/27221</t>
  </si>
  <si>
    <t>2505</t>
  </si>
  <si>
    <t>PINAKI ASSOCIATE</t>
  </si>
  <si>
    <t>(RUPEES TWENTY EIGHT THOUSAND THREE HUNDRED NINETY FOUR ONLY)</t>
  </si>
  <si>
    <t>INVOICE DATE : 04/03/2025</t>
  </si>
  <si>
    <t>BILL NO :  37503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</si>
</sst>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0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  <xf numFmtId="2" fontId="15" fillId="0" borderId="1" xfId="0" applyNumberFormat="1" applyFont="1" applyBorder="1" applyAlignment="1">
      <alignment vertical="center"/>
    </xf>
    <xf numFmtId="0" fontId="16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16" fillId="0" borderId="0" xfId="0" applyNumberFormat="1" applyFont="1"/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7"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67"/>
  <sheetViews>
    <sheetView tabSelected="1" zoomScale="145" zoomScaleNormal="145" workbookViewId="0">
      <selection activeCell="P7" sqref="P7"/>
    </sheetView>
  </sheetViews>
  <sheetFormatPr defaultRowHeight="15" customHeight="1"/>
  <cols>
    <col min="1" max="1" width="3.7109375" style="29" customWidth="1"/>
    <col min="2" max="2" width="10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7.85546875" style="27" bestFit="1" customWidth="1"/>
    <col min="7" max="7" width="5.7109375" style="26" customWidth="1"/>
    <col min="8" max="8" width="6.85546875" style="30" customWidth="1"/>
    <col min="9" max="9" width="7" style="30" customWidth="1"/>
    <col min="10" max="10" width="7.140625" style="30" bestFit="1" customWidth="1"/>
    <col min="11" max="11" width="6.42578125" style="30" bestFit="1" customWidth="1"/>
    <col min="12" max="12" width="9.5703125" style="27" customWidth="1"/>
    <col min="13" max="13" width="29.28515625" style="27" bestFit="1" customWidth="1"/>
    <col min="14" max="16384" width="9.140625" style="27"/>
  </cols>
  <sheetData>
    <row r="2" spans="1:13" s="18" customFormat="1" ht="15" customHeight="1">
      <c r="A2" s="18" t="s">
        <v>5</v>
      </c>
      <c r="B2" s="17"/>
      <c r="F2" s="22"/>
      <c r="G2" s="41"/>
      <c r="I2" s="19" t="s">
        <v>44</v>
      </c>
      <c r="J2" s="19"/>
      <c r="K2" s="19"/>
    </row>
    <row r="3" spans="1:13" s="18" customFormat="1" ht="15" customHeight="1">
      <c r="A3" s="42" t="s">
        <v>6</v>
      </c>
      <c r="B3" s="20"/>
      <c r="C3" s="34"/>
      <c r="F3" s="22"/>
      <c r="G3" s="41"/>
      <c r="I3" s="19" t="s">
        <v>144</v>
      </c>
      <c r="J3" s="19"/>
      <c r="K3" s="19"/>
    </row>
    <row r="4" spans="1:13" s="18" customFormat="1" ht="15" customHeight="1">
      <c r="A4" s="43" t="s">
        <v>7</v>
      </c>
      <c r="B4" s="17"/>
      <c r="C4" s="35"/>
      <c r="F4" s="22"/>
      <c r="G4" s="41"/>
      <c r="I4" s="19" t="s">
        <v>143</v>
      </c>
      <c r="J4" s="19"/>
      <c r="K4" s="19"/>
    </row>
    <row r="5" spans="1:13" s="18" customFormat="1" ht="15" customHeight="1">
      <c r="A5" s="43" t="s">
        <v>8</v>
      </c>
      <c r="B5" s="21"/>
      <c r="C5" s="35"/>
      <c r="F5" s="22"/>
      <c r="G5" s="41"/>
      <c r="I5" s="19" t="s">
        <v>9</v>
      </c>
      <c r="J5" s="19"/>
      <c r="K5" s="19"/>
    </row>
    <row r="6" spans="1:13" s="18" customFormat="1" ht="15" customHeight="1">
      <c r="B6" s="36"/>
      <c r="F6" s="32"/>
      <c r="G6" s="41"/>
      <c r="I6" s="22" t="s">
        <v>4</v>
      </c>
      <c r="J6" s="22"/>
      <c r="K6" s="22"/>
    </row>
    <row r="7" spans="1:13" s="18" customFormat="1" ht="15" customHeight="1">
      <c r="A7" s="16"/>
      <c r="B7" s="17"/>
      <c r="F7" s="32"/>
      <c r="G7" s="41"/>
      <c r="H7" s="23"/>
      <c r="I7" s="23"/>
      <c r="J7" s="23"/>
      <c r="K7" s="23"/>
    </row>
    <row r="8" spans="1:13" s="31" customFormat="1" ht="15" customHeight="1">
      <c r="A8" s="49" t="s">
        <v>10</v>
      </c>
      <c r="B8" s="49" t="s">
        <v>11</v>
      </c>
      <c r="C8" s="49" t="s">
        <v>12</v>
      </c>
      <c r="D8" s="49" t="s">
        <v>28</v>
      </c>
      <c r="E8" s="49" t="s">
        <v>13</v>
      </c>
      <c r="F8" s="49" t="s">
        <v>14</v>
      </c>
      <c r="G8" s="49" t="s">
        <v>15</v>
      </c>
      <c r="H8" s="50" t="s">
        <v>16</v>
      </c>
      <c r="I8" s="50" t="s">
        <v>17</v>
      </c>
      <c r="J8" s="50" t="s">
        <v>18</v>
      </c>
      <c r="K8" s="50" t="s">
        <v>19</v>
      </c>
      <c r="L8" s="50" t="s">
        <v>20</v>
      </c>
      <c r="M8" s="49" t="s">
        <v>21</v>
      </c>
    </row>
    <row r="9" spans="1:13" s="31" customFormat="1" ht="15" customHeight="1">
      <c r="A9" s="44">
        <v>1</v>
      </c>
      <c r="B9" s="45" t="s">
        <v>45</v>
      </c>
      <c r="C9" s="45" t="s">
        <v>46</v>
      </c>
      <c r="D9" s="45" t="s">
        <v>47</v>
      </c>
      <c r="E9" s="48" t="s">
        <v>23</v>
      </c>
      <c r="F9" s="45" t="s">
        <v>26</v>
      </c>
      <c r="G9" s="45">
        <v>15</v>
      </c>
      <c r="H9" s="46">
        <f>VLOOKUP(F9,'[1]N RANGA RAO'!$C$3:$D$165,2,FALSE)</f>
        <v>56</v>
      </c>
      <c r="I9" s="46">
        <f>G9*1</f>
        <v>15</v>
      </c>
      <c r="J9" s="46">
        <v>0</v>
      </c>
      <c r="K9" s="46">
        <v>30</v>
      </c>
      <c r="L9" s="46">
        <f>G9*H9+I9+J9+K9</f>
        <v>885</v>
      </c>
      <c r="M9" s="48" t="s">
        <v>48</v>
      </c>
    </row>
    <row r="10" spans="1:13" s="31" customFormat="1" ht="15" customHeight="1">
      <c r="A10" s="44">
        <f>A9+1</f>
        <v>2</v>
      </c>
      <c r="B10" s="45" t="s">
        <v>49</v>
      </c>
      <c r="C10" s="45" t="s">
        <v>50</v>
      </c>
      <c r="D10" s="45" t="s">
        <v>51</v>
      </c>
      <c r="E10" s="48" t="s">
        <v>23</v>
      </c>
      <c r="F10" s="45" t="s">
        <v>52</v>
      </c>
      <c r="G10" s="45">
        <v>13</v>
      </c>
      <c r="H10" s="46">
        <f>VLOOKUP(F10,'[1]N RANGA RAO'!$C$3:$D$165,2,FALSE)</f>
        <v>48</v>
      </c>
      <c r="I10" s="46">
        <f>G10*1</f>
        <v>13</v>
      </c>
      <c r="J10" s="46">
        <v>0</v>
      </c>
      <c r="K10" s="46">
        <v>30</v>
      </c>
      <c r="L10" s="46">
        <f>G10*H10+I10+J10+K10</f>
        <v>667</v>
      </c>
      <c r="M10" s="48" t="s">
        <v>53</v>
      </c>
    </row>
    <row r="11" spans="1:13" s="31" customFormat="1" ht="15" customHeight="1">
      <c r="A11" s="44">
        <f t="shared" ref="A11:A36" si="0">A10+1</f>
        <v>3</v>
      </c>
      <c r="B11" s="45" t="s">
        <v>49</v>
      </c>
      <c r="C11" s="45" t="s">
        <v>54</v>
      </c>
      <c r="D11" s="45" t="s">
        <v>55</v>
      </c>
      <c r="E11" s="48" t="s">
        <v>23</v>
      </c>
      <c r="F11" s="45" t="s">
        <v>56</v>
      </c>
      <c r="G11" s="45">
        <v>7</v>
      </c>
      <c r="H11" s="46">
        <f>VLOOKUP(F11,'[1]N RANGA RAO'!$C$3:$D$165,2,FALSE)</f>
        <v>106</v>
      </c>
      <c r="I11" s="46">
        <f>G11*1</f>
        <v>7</v>
      </c>
      <c r="J11" s="46">
        <v>0</v>
      </c>
      <c r="K11" s="46">
        <v>30</v>
      </c>
      <c r="L11" s="46">
        <f>G11*H11+I11+J11+K11</f>
        <v>779</v>
      </c>
      <c r="M11" s="48" t="s">
        <v>57</v>
      </c>
    </row>
    <row r="12" spans="1:13" s="31" customFormat="1" ht="15" customHeight="1">
      <c r="A12" s="44">
        <f t="shared" si="0"/>
        <v>4</v>
      </c>
      <c r="B12" s="45" t="s">
        <v>58</v>
      </c>
      <c r="C12" s="45" t="s">
        <v>59</v>
      </c>
      <c r="D12" s="45" t="s">
        <v>60</v>
      </c>
      <c r="E12" s="48" t="s">
        <v>23</v>
      </c>
      <c r="F12" s="45" t="s">
        <v>61</v>
      </c>
      <c r="G12" s="45">
        <v>7</v>
      </c>
      <c r="H12" s="46">
        <f>VLOOKUP(F12,'[1]N RANGA RAO'!$C$3:$D$165,2,FALSE)</f>
        <v>56</v>
      </c>
      <c r="I12" s="46">
        <f>G12*1</f>
        <v>7</v>
      </c>
      <c r="J12" s="46">
        <v>0</v>
      </c>
      <c r="K12" s="46">
        <v>30</v>
      </c>
      <c r="L12" s="46">
        <f>G12*H12+I12+J12+K12</f>
        <v>429</v>
      </c>
      <c r="M12" s="48" t="s">
        <v>62</v>
      </c>
    </row>
    <row r="13" spans="1:13" s="31" customFormat="1" ht="15" customHeight="1">
      <c r="A13" s="44">
        <f t="shared" si="0"/>
        <v>5</v>
      </c>
      <c r="B13" s="45" t="s">
        <v>63</v>
      </c>
      <c r="C13" s="45" t="s">
        <v>64</v>
      </c>
      <c r="D13" s="45" t="s">
        <v>65</v>
      </c>
      <c r="E13" s="48" t="s">
        <v>23</v>
      </c>
      <c r="F13" s="45" t="s">
        <v>26</v>
      </c>
      <c r="G13" s="45">
        <v>15</v>
      </c>
      <c r="H13" s="46">
        <f>VLOOKUP(F13,'[1]N RANGA RAO'!$C$3:$D$165,2,FALSE)</f>
        <v>56</v>
      </c>
      <c r="I13" s="46">
        <f>G13*1</f>
        <v>15</v>
      </c>
      <c r="J13" s="46">
        <v>0</v>
      </c>
      <c r="K13" s="46">
        <v>30</v>
      </c>
      <c r="L13" s="46">
        <f>G13*H13+I13+J13+K13</f>
        <v>885</v>
      </c>
      <c r="M13" s="48" t="s">
        <v>27</v>
      </c>
    </row>
    <row r="14" spans="1:13" s="31" customFormat="1" ht="15" customHeight="1">
      <c r="A14" s="44">
        <f t="shared" si="0"/>
        <v>6</v>
      </c>
      <c r="B14" s="45" t="s">
        <v>66</v>
      </c>
      <c r="C14" s="45" t="s">
        <v>67</v>
      </c>
      <c r="D14" s="45" t="s">
        <v>68</v>
      </c>
      <c r="E14" s="48" t="s">
        <v>23</v>
      </c>
      <c r="F14" s="45" t="s">
        <v>40</v>
      </c>
      <c r="G14" s="45">
        <v>6</v>
      </c>
      <c r="H14" s="46">
        <f>VLOOKUP(F14,'[1]N RANGA RAO'!$C$3:$D$165,2,FALSE)</f>
        <v>56</v>
      </c>
      <c r="I14" s="46">
        <f>G14*1</f>
        <v>6</v>
      </c>
      <c r="J14" s="46">
        <v>0</v>
      </c>
      <c r="K14" s="46">
        <v>30</v>
      </c>
      <c r="L14" s="46">
        <f>G14*H14+I14+J14+K14</f>
        <v>372</v>
      </c>
      <c r="M14" s="48" t="s">
        <v>41</v>
      </c>
    </row>
    <row r="15" spans="1:13" s="31" customFormat="1" ht="15" customHeight="1">
      <c r="A15" s="44">
        <f t="shared" si="0"/>
        <v>7</v>
      </c>
      <c r="B15" s="45" t="s">
        <v>66</v>
      </c>
      <c r="C15" s="45" t="s">
        <v>69</v>
      </c>
      <c r="D15" s="45" t="s">
        <v>70</v>
      </c>
      <c r="E15" s="48" t="s">
        <v>23</v>
      </c>
      <c r="F15" s="45" t="s">
        <v>26</v>
      </c>
      <c r="G15" s="45">
        <v>50</v>
      </c>
      <c r="H15" s="46">
        <f>VLOOKUP(F15,'[1]N RANGA RAO'!$C$3:$D$165,2,FALSE)</f>
        <v>56</v>
      </c>
      <c r="I15" s="46">
        <f>G15*1</f>
        <v>50</v>
      </c>
      <c r="J15" s="46">
        <v>0</v>
      </c>
      <c r="K15" s="46">
        <v>30</v>
      </c>
      <c r="L15" s="46">
        <f>G15*H15+I15+J15+K15</f>
        <v>2880</v>
      </c>
      <c r="M15" s="48" t="s">
        <v>27</v>
      </c>
    </row>
    <row r="16" spans="1:13" s="31" customFormat="1" ht="15" customHeight="1">
      <c r="A16" s="44">
        <f t="shared" si="0"/>
        <v>8</v>
      </c>
      <c r="B16" s="45" t="s">
        <v>66</v>
      </c>
      <c r="C16" s="45" t="s">
        <v>71</v>
      </c>
      <c r="D16" s="45" t="s">
        <v>72</v>
      </c>
      <c r="E16" s="48" t="s">
        <v>23</v>
      </c>
      <c r="F16" s="45" t="s">
        <v>38</v>
      </c>
      <c r="G16" s="45">
        <v>28</v>
      </c>
      <c r="H16" s="46">
        <f>VLOOKUP(F16,'[1]N RANGA RAO'!$C$3:$D$165,2,FALSE)</f>
        <v>76</v>
      </c>
      <c r="I16" s="46">
        <f>G16*1</f>
        <v>28</v>
      </c>
      <c r="J16" s="46">
        <v>0</v>
      </c>
      <c r="K16" s="46">
        <v>30</v>
      </c>
      <c r="L16" s="46">
        <f>G16*H16+I16+J16+K16</f>
        <v>2186</v>
      </c>
      <c r="M16" s="48" t="s">
        <v>39</v>
      </c>
    </row>
    <row r="17" spans="1:13" s="31" customFormat="1" ht="15" customHeight="1">
      <c r="A17" s="44">
        <f t="shared" si="0"/>
        <v>9</v>
      </c>
      <c r="B17" s="45" t="s">
        <v>73</v>
      </c>
      <c r="C17" s="45" t="s">
        <v>74</v>
      </c>
      <c r="D17" s="45" t="s">
        <v>75</v>
      </c>
      <c r="E17" s="48" t="s">
        <v>23</v>
      </c>
      <c r="F17" s="45" t="s">
        <v>34</v>
      </c>
      <c r="G17" s="45">
        <v>7</v>
      </c>
      <c r="H17" s="46">
        <f>VLOOKUP(F17,'[1]N RANGA RAO'!$C$3:$D$165,2,FALSE)</f>
        <v>62</v>
      </c>
      <c r="I17" s="46">
        <f>G17*1</f>
        <v>7</v>
      </c>
      <c r="J17" s="46">
        <v>0</v>
      </c>
      <c r="K17" s="46">
        <v>30</v>
      </c>
      <c r="L17" s="46">
        <f>G17*H17+I17+J17+K17</f>
        <v>471</v>
      </c>
      <c r="M17" s="48" t="s">
        <v>35</v>
      </c>
    </row>
    <row r="18" spans="1:13" s="31" customFormat="1" ht="15" customHeight="1">
      <c r="A18" s="44">
        <f t="shared" si="0"/>
        <v>10</v>
      </c>
      <c r="B18" s="45" t="s">
        <v>76</v>
      </c>
      <c r="C18" s="45" t="s">
        <v>77</v>
      </c>
      <c r="D18" s="45" t="s">
        <v>78</v>
      </c>
      <c r="E18" s="48" t="s">
        <v>23</v>
      </c>
      <c r="F18" s="45" t="s">
        <v>79</v>
      </c>
      <c r="G18" s="45">
        <v>12</v>
      </c>
      <c r="H18" s="46">
        <f>VLOOKUP(F18,'[1]N RANGA RAO'!$C$3:$D$165,2,FALSE)</f>
        <v>56</v>
      </c>
      <c r="I18" s="46">
        <f>G18*1</f>
        <v>12</v>
      </c>
      <c r="J18" s="46">
        <v>0</v>
      </c>
      <c r="K18" s="46">
        <v>30</v>
      </c>
      <c r="L18" s="46">
        <f>G18*H18+I18+J18+K18</f>
        <v>714</v>
      </c>
      <c r="M18" s="48" t="s">
        <v>80</v>
      </c>
    </row>
    <row r="19" spans="1:13" s="31" customFormat="1" ht="15" customHeight="1">
      <c r="A19" s="44">
        <f t="shared" si="0"/>
        <v>11</v>
      </c>
      <c r="B19" s="45" t="s">
        <v>76</v>
      </c>
      <c r="C19" s="45" t="s">
        <v>81</v>
      </c>
      <c r="D19" s="45" t="s">
        <v>82</v>
      </c>
      <c r="E19" s="48" t="s">
        <v>23</v>
      </c>
      <c r="F19" s="45" t="s">
        <v>31</v>
      </c>
      <c r="G19" s="45">
        <v>12</v>
      </c>
      <c r="H19" s="46">
        <f>VLOOKUP(F19,'[1]N RANGA RAO'!$C$3:$D$165,2,FALSE)</f>
        <v>72</v>
      </c>
      <c r="I19" s="46">
        <f>G19*1</f>
        <v>12</v>
      </c>
      <c r="J19" s="46">
        <v>0</v>
      </c>
      <c r="K19" s="46">
        <v>30</v>
      </c>
      <c r="L19" s="46">
        <f>G19*H19+I19+J19+K19</f>
        <v>906</v>
      </c>
      <c r="M19" s="48" t="s">
        <v>32</v>
      </c>
    </row>
    <row r="20" spans="1:13" s="31" customFormat="1" ht="15" customHeight="1">
      <c r="A20" s="44">
        <f t="shared" si="0"/>
        <v>12</v>
      </c>
      <c r="B20" s="45" t="s">
        <v>76</v>
      </c>
      <c r="C20" s="45" t="s">
        <v>83</v>
      </c>
      <c r="D20" s="45" t="s">
        <v>84</v>
      </c>
      <c r="E20" s="48" t="s">
        <v>23</v>
      </c>
      <c r="F20" s="48" t="s">
        <v>85</v>
      </c>
      <c r="G20" s="45">
        <v>15</v>
      </c>
      <c r="H20" s="46">
        <f>VLOOKUP(F20,'[1]N RANGA RAO'!$C$3:$D$165,2,FALSE)</f>
        <v>59</v>
      </c>
      <c r="I20" s="46">
        <f>G20*1</f>
        <v>15</v>
      </c>
      <c r="J20" s="46">
        <v>0</v>
      </c>
      <c r="K20" s="46">
        <v>30</v>
      </c>
      <c r="L20" s="46">
        <f>G20*H20+I20+J20+K20</f>
        <v>930</v>
      </c>
      <c r="M20" s="48" t="s">
        <v>86</v>
      </c>
    </row>
    <row r="21" spans="1:13" s="31" customFormat="1" ht="15" customHeight="1">
      <c r="A21" s="44">
        <f t="shared" si="0"/>
        <v>13</v>
      </c>
      <c r="B21" s="45" t="s">
        <v>87</v>
      </c>
      <c r="C21" s="45" t="s">
        <v>88</v>
      </c>
      <c r="D21" s="45" t="s">
        <v>89</v>
      </c>
      <c r="E21" s="48" t="s">
        <v>23</v>
      </c>
      <c r="F21" s="45" t="s">
        <v>24</v>
      </c>
      <c r="G21" s="45">
        <v>10</v>
      </c>
      <c r="H21" s="46">
        <f>VLOOKUP(F21,'[1]N RANGA RAO'!$C$3:$D$165,2,FALSE)</f>
        <v>63</v>
      </c>
      <c r="I21" s="46">
        <f>G21*1</f>
        <v>10</v>
      </c>
      <c r="J21" s="46">
        <v>0</v>
      </c>
      <c r="K21" s="46">
        <v>30</v>
      </c>
      <c r="L21" s="46">
        <f>G21*H21+I21+J21+K21</f>
        <v>670</v>
      </c>
      <c r="M21" s="48" t="s">
        <v>25</v>
      </c>
    </row>
    <row r="22" spans="1:13" s="31" customFormat="1" ht="15" customHeight="1">
      <c r="A22" s="44">
        <f t="shared" si="0"/>
        <v>14</v>
      </c>
      <c r="B22" s="45" t="s">
        <v>87</v>
      </c>
      <c r="C22" s="45" t="s">
        <v>90</v>
      </c>
      <c r="D22" s="45" t="s">
        <v>91</v>
      </c>
      <c r="E22" s="48" t="s">
        <v>23</v>
      </c>
      <c r="F22" s="45" t="s">
        <v>29</v>
      </c>
      <c r="G22" s="45">
        <v>18</v>
      </c>
      <c r="H22" s="46">
        <f>VLOOKUP(F22,'[1]N RANGA RAO'!$C$3:$D$165,2,FALSE)</f>
        <v>70</v>
      </c>
      <c r="I22" s="46">
        <f>G22*1</f>
        <v>18</v>
      </c>
      <c r="J22" s="46">
        <v>0</v>
      </c>
      <c r="K22" s="46">
        <v>30</v>
      </c>
      <c r="L22" s="46">
        <f>G22*H22+I22+J22+K22</f>
        <v>1308</v>
      </c>
      <c r="M22" s="48" t="s">
        <v>30</v>
      </c>
    </row>
    <row r="23" spans="1:13" s="31" customFormat="1" ht="15" customHeight="1">
      <c r="A23" s="44">
        <f t="shared" si="0"/>
        <v>15</v>
      </c>
      <c r="B23" s="45" t="s">
        <v>92</v>
      </c>
      <c r="C23" s="45" t="s">
        <v>93</v>
      </c>
      <c r="D23" s="45" t="s">
        <v>94</v>
      </c>
      <c r="E23" s="48" t="s">
        <v>23</v>
      </c>
      <c r="F23" s="45" t="s">
        <v>40</v>
      </c>
      <c r="G23" s="45">
        <v>6</v>
      </c>
      <c r="H23" s="46">
        <f>VLOOKUP(F23,'[1]N RANGA RAO'!$C$3:$D$165,2,FALSE)</f>
        <v>56</v>
      </c>
      <c r="I23" s="46">
        <f>G23*1</f>
        <v>6</v>
      </c>
      <c r="J23" s="46">
        <v>0</v>
      </c>
      <c r="K23" s="46">
        <v>30</v>
      </c>
      <c r="L23" s="46">
        <f>G23*H23+I23+J23+K23</f>
        <v>372</v>
      </c>
      <c r="M23" s="48" t="s">
        <v>41</v>
      </c>
    </row>
    <row r="24" spans="1:13" s="31" customFormat="1" ht="15" customHeight="1">
      <c r="A24" s="44">
        <f t="shared" si="0"/>
        <v>16</v>
      </c>
      <c r="B24" s="45" t="s">
        <v>95</v>
      </c>
      <c r="C24" s="45" t="s">
        <v>96</v>
      </c>
      <c r="D24" s="45" t="s">
        <v>97</v>
      </c>
      <c r="E24" s="48" t="s">
        <v>23</v>
      </c>
      <c r="F24" s="45" t="s">
        <v>98</v>
      </c>
      <c r="G24" s="45">
        <v>7</v>
      </c>
      <c r="H24" s="46">
        <f>VLOOKUP(F24,'[1]N RANGA RAO'!$C$3:$D$165,2,FALSE)</f>
        <v>63</v>
      </c>
      <c r="I24" s="46">
        <f>G24*1</f>
        <v>7</v>
      </c>
      <c r="J24" s="46">
        <v>0</v>
      </c>
      <c r="K24" s="46">
        <v>30</v>
      </c>
      <c r="L24" s="46">
        <f>G24*H24+I24+J24+K24</f>
        <v>478</v>
      </c>
      <c r="M24" s="48" t="s">
        <v>99</v>
      </c>
    </row>
    <row r="25" spans="1:13" s="31" customFormat="1" ht="15" customHeight="1">
      <c r="A25" s="44">
        <f t="shared" si="0"/>
        <v>17</v>
      </c>
      <c r="B25" s="45" t="s">
        <v>100</v>
      </c>
      <c r="C25" s="45" t="s">
        <v>101</v>
      </c>
      <c r="D25" s="45" t="s">
        <v>102</v>
      </c>
      <c r="E25" s="48" t="s">
        <v>23</v>
      </c>
      <c r="F25" s="45" t="s">
        <v>103</v>
      </c>
      <c r="G25" s="45">
        <v>9</v>
      </c>
      <c r="H25" s="46">
        <f>VLOOKUP(F25,'[1]N RANGA RAO'!$C$3:$D$165,2,FALSE)</f>
        <v>62</v>
      </c>
      <c r="I25" s="46">
        <f>G25*1</f>
        <v>9</v>
      </c>
      <c r="J25" s="46">
        <v>0</v>
      </c>
      <c r="K25" s="46">
        <v>30</v>
      </c>
      <c r="L25" s="46">
        <f>G25*H25+I25+J25+K25</f>
        <v>597</v>
      </c>
      <c r="M25" s="48" t="s">
        <v>104</v>
      </c>
    </row>
    <row r="26" spans="1:13" s="31" customFormat="1" ht="15" customHeight="1">
      <c r="A26" s="44">
        <f t="shared" si="0"/>
        <v>18</v>
      </c>
      <c r="B26" s="45" t="s">
        <v>100</v>
      </c>
      <c r="C26" s="45" t="s">
        <v>105</v>
      </c>
      <c r="D26" s="45" t="s">
        <v>106</v>
      </c>
      <c r="E26" s="48" t="s">
        <v>23</v>
      </c>
      <c r="F26" s="45" t="s">
        <v>24</v>
      </c>
      <c r="G26" s="45">
        <v>11</v>
      </c>
      <c r="H26" s="46">
        <f>VLOOKUP(F26,'[1]N RANGA RAO'!$C$3:$D$165,2,FALSE)</f>
        <v>63</v>
      </c>
      <c r="I26" s="46">
        <f>G26*1</f>
        <v>11</v>
      </c>
      <c r="J26" s="46">
        <v>0</v>
      </c>
      <c r="K26" s="46">
        <v>30</v>
      </c>
      <c r="L26" s="46">
        <f>G26*H26+I26+J26+K26</f>
        <v>734</v>
      </c>
      <c r="M26" s="48" t="s">
        <v>25</v>
      </c>
    </row>
    <row r="27" spans="1:13" s="31" customFormat="1" ht="15" customHeight="1">
      <c r="A27" s="44">
        <f t="shared" si="0"/>
        <v>19</v>
      </c>
      <c r="B27" s="45" t="s">
        <v>107</v>
      </c>
      <c r="C27" s="45" t="s">
        <v>108</v>
      </c>
      <c r="D27" s="45" t="s">
        <v>109</v>
      </c>
      <c r="E27" s="48" t="s">
        <v>23</v>
      </c>
      <c r="F27" s="48" t="s">
        <v>42</v>
      </c>
      <c r="G27" s="45">
        <v>5</v>
      </c>
      <c r="H27" s="46">
        <f>VLOOKUP(F27,'[1]N RANGA RAO'!$C$3:$D$165,2,FALSE)</f>
        <v>72</v>
      </c>
      <c r="I27" s="46">
        <f>G27*1</f>
        <v>5</v>
      </c>
      <c r="J27" s="46">
        <v>0</v>
      </c>
      <c r="K27" s="46">
        <v>30</v>
      </c>
      <c r="L27" s="46">
        <f>G27*H27+I27+J27+K27</f>
        <v>395</v>
      </c>
      <c r="M27" s="48" t="s">
        <v>43</v>
      </c>
    </row>
    <row r="28" spans="1:13" s="31" customFormat="1" ht="15" customHeight="1">
      <c r="A28" s="44">
        <f t="shared" si="0"/>
        <v>20</v>
      </c>
      <c r="B28" s="45" t="s">
        <v>107</v>
      </c>
      <c r="C28" s="45" t="s">
        <v>110</v>
      </c>
      <c r="D28" s="45" t="s">
        <v>111</v>
      </c>
      <c r="E28" s="48" t="s">
        <v>23</v>
      </c>
      <c r="F28" s="45" t="s">
        <v>112</v>
      </c>
      <c r="G28" s="45">
        <v>42</v>
      </c>
      <c r="H28" s="46">
        <f>VLOOKUP(F28,'[1]N RANGA RAO'!$C$3:$D$165,2,FALSE)</f>
        <v>63</v>
      </c>
      <c r="I28" s="46">
        <f>G28*1</f>
        <v>42</v>
      </c>
      <c r="J28" s="46">
        <v>0</v>
      </c>
      <c r="K28" s="46">
        <v>30</v>
      </c>
      <c r="L28" s="46">
        <f>G28*H28+I28+J28+K28</f>
        <v>2718</v>
      </c>
      <c r="M28" s="48" t="s">
        <v>113</v>
      </c>
    </row>
    <row r="29" spans="1:13" s="31" customFormat="1" ht="15" customHeight="1">
      <c r="A29" s="44">
        <f t="shared" si="0"/>
        <v>21</v>
      </c>
      <c r="B29" s="45" t="s">
        <v>107</v>
      </c>
      <c r="C29" s="45" t="s">
        <v>114</v>
      </c>
      <c r="D29" s="45" t="s">
        <v>115</v>
      </c>
      <c r="E29" s="48" t="s">
        <v>23</v>
      </c>
      <c r="F29" s="45" t="s">
        <v>116</v>
      </c>
      <c r="G29" s="45">
        <v>29</v>
      </c>
      <c r="H29" s="46">
        <f>VLOOKUP(F29,'[1]N RANGA RAO'!$C$3:$D$165,2,FALSE)</f>
        <v>60</v>
      </c>
      <c r="I29" s="46">
        <f>G29*1</f>
        <v>29</v>
      </c>
      <c r="J29" s="46">
        <v>450</v>
      </c>
      <c r="K29" s="46">
        <v>30</v>
      </c>
      <c r="L29" s="46">
        <f>G29*H29+I29+J29+K29</f>
        <v>2249</v>
      </c>
      <c r="M29" s="48" t="s">
        <v>117</v>
      </c>
    </row>
    <row r="30" spans="1:13" s="31" customFormat="1" ht="15" customHeight="1">
      <c r="A30" s="44">
        <f t="shared" si="0"/>
        <v>22</v>
      </c>
      <c r="B30" s="45" t="s">
        <v>118</v>
      </c>
      <c r="C30" s="45" t="s">
        <v>119</v>
      </c>
      <c r="D30" s="45" t="s">
        <v>120</v>
      </c>
      <c r="E30" s="48" t="s">
        <v>23</v>
      </c>
      <c r="F30" s="45" t="s">
        <v>121</v>
      </c>
      <c r="G30" s="45">
        <v>8</v>
      </c>
      <c r="H30" s="46">
        <f>VLOOKUP(F30,'[1]N RANGA RAO'!$C$3:$D$165,2,FALSE)</f>
        <v>62</v>
      </c>
      <c r="I30" s="46">
        <f>G30*1</f>
        <v>8</v>
      </c>
      <c r="J30" s="46">
        <v>0</v>
      </c>
      <c r="K30" s="46">
        <v>30</v>
      </c>
      <c r="L30" s="46">
        <f>G30*H30+I30+J30+K30</f>
        <v>534</v>
      </c>
      <c r="M30" s="48" t="s">
        <v>122</v>
      </c>
    </row>
    <row r="31" spans="1:13" s="31" customFormat="1" ht="15" customHeight="1">
      <c r="A31" s="44">
        <f t="shared" si="0"/>
        <v>23</v>
      </c>
      <c r="B31" s="45" t="s">
        <v>118</v>
      </c>
      <c r="C31" s="45" t="s">
        <v>123</v>
      </c>
      <c r="D31" s="45" t="s">
        <v>124</v>
      </c>
      <c r="E31" s="48" t="s">
        <v>23</v>
      </c>
      <c r="F31" s="45" t="s">
        <v>34</v>
      </c>
      <c r="G31" s="45">
        <v>5</v>
      </c>
      <c r="H31" s="46">
        <f>VLOOKUP(F31,'[1]N RANGA RAO'!$C$3:$D$165,2,FALSE)</f>
        <v>62</v>
      </c>
      <c r="I31" s="46">
        <f>G31*1</f>
        <v>5</v>
      </c>
      <c r="J31" s="46">
        <v>0</v>
      </c>
      <c r="K31" s="46">
        <v>30</v>
      </c>
      <c r="L31" s="46">
        <f>G31*H31+I31+J31+K31</f>
        <v>345</v>
      </c>
      <c r="M31" s="48" t="s">
        <v>35</v>
      </c>
    </row>
    <row r="32" spans="1:13" s="31" customFormat="1" ht="15" customHeight="1">
      <c r="A32" s="44">
        <f t="shared" si="0"/>
        <v>24</v>
      </c>
      <c r="B32" s="45" t="s">
        <v>118</v>
      </c>
      <c r="C32" s="45" t="s">
        <v>125</v>
      </c>
      <c r="D32" s="45" t="s">
        <v>126</v>
      </c>
      <c r="E32" s="48" t="s">
        <v>23</v>
      </c>
      <c r="F32" s="45" t="s">
        <v>127</v>
      </c>
      <c r="G32" s="45">
        <v>14</v>
      </c>
      <c r="H32" s="46">
        <f>VLOOKUP(F32,'[1]N RANGA RAO'!$C$3:$D$165,2,FALSE)</f>
        <v>59</v>
      </c>
      <c r="I32" s="46">
        <f>G32*1</f>
        <v>14</v>
      </c>
      <c r="J32" s="46">
        <v>0</v>
      </c>
      <c r="K32" s="46">
        <v>30</v>
      </c>
      <c r="L32" s="46">
        <f>G32*H32+I32+J32+K32</f>
        <v>870</v>
      </c>
      <c r="M32" s="48" t="s">
        <v>128</v>
      </c>
    </row>
    <row r="33" spans="1:13" s="31" customFormat="1" ht="15" customHeight="1">
      <c r="A33" s="44">
        <f t="shared" si="0"/>
        <v>25</v>
      </c>
      <c r="B33" s="45" t="s">
        <v>118</v>
      </c>
      <c r="C33" s="45" t="s">
        <v>129</v>
      </c>
      <c r="D33" s="45" t="s">
        <v>130</v>
      </c>
      <c r="E33" s="48" t="s">
        <v>23</v>
      </c>
      <c r="F33" s="45" t="s">
        <v>131</v>
      </c>
      <c r="G33" s="45">
        <v>13</v>
      </c>
      <c r="H33" s="46">
        <f>VLOOKUP(F33,'[1]N RANGA RAO'!$C$3:$D$165,2,FALSE)</f>
        <v>70</v>
      </c>
      <c r="I33" s="46">
        <f>G33*1</f>
        <v>13</v>
      </c>
      <c r="J33" s="46">
        <v>0</v>
      </c>
      <c r="K33" s="46">
        <v>30</v>
      </c>
      <c r="L33" s="46">
        <f>G33*H33+I33+J33+K33</f>
        <v>953</v>
      </c>
      <c r="M33" s="48" t="s">
        <v>132</v>
      </c>
    </row>
    <row r="34" spans="1:13" s="31" customFormat="1" ht="15" customHeight="1">
      <c r="A34" s="44">
        <f t="shared" si="0"/>
        <v>26</v>
      </c>
      <c r="B34" s="45" t="s">
        <v>118</v>
      </c>
      <c r="C34" s="45" t="s">
        <v>133</v>
      </c>
      <c r="D34" s="45" t="s">
        <v>134</v>
      </c>
      <c r="E34" s="48" t="s">
        <v>23</v>
      </c>
      <c r="F34" s="45" t="s">
        <v>135</v>
      </c>
      <c r="G34" s="45">
        <v>23</v>
      </c>
      <c r="H34" s="46">
        <f>VLOOKUP(F34,'[1]N RANGA RAO'!$C$3:$D$165,2,FALSE)</f>
        <v>56</v>
      </c>
      <c r="I34" s="46">
        <f>G34*1</f>
        <v>23</v>
      </c>
      <c r="J34" s="46">
        <v>0</v>
      </c>
      <c r="K34" s="46">
        <v>30</v>
      </c>
      <c r="L34" s="46">
        <f>G34*H34+I34+J34+K34</f>
        <v>1341</v>
      </c>
      <c r="M34" s="48" t="s">
        <v>136</v>
      </c>
    </row>
    <row r="35" spans="1:13" s="31" customFormat="1" ht="15" customHeight="1">
      <c r="A35" s="44">
        <f t="shared" si="0"/>
        <v>27</v>
      </c>
      <c r="B35" s="45" t="s">
        <v>118</v>
      </c>
      <c r="C35" s="45" t="s">
        <v>137</v>
      </c>
      <c r="D35" s="45" t="s">
        <v>138</v>
      </c>
      <c r="E35" s="48" t="s">
        <v>23</v>
      </c>
      <c r="F35" s="45" t="s">
        <v>36</v>
      </c>
      <c r="G35" s="45">
        <v>21</v>
      </c>
      <c r="H35" s="46">
        <f>VLOOKUP(F35,'[1]N RANGA RAO'!$C$3:$D$165,2,FALSE)</f>
        <v>61</v>
      </c>
      <c r="I35" s="46">
        <f>G35*1</f>
        <v>21</v>
      </c>
      <c r="J35" s="46">
        <v>0</v>
      </c>
      <c r="K35" s="46">
        <v>30</v>
      </c>
      <c r="L35" s="46">
        <f>G35*H35+I35+J35+K35</f>
        <v>1332</v>
      </c>
      <c r="M35" s="48" t="s">
        <v>37</v>
      </c>
    </row>
    <row r="36" spans="1:13" s="31" customFormat="1" ht="15" customHeight="1">
      <c r="A36" s="44">
        <f t="shared" si="0"/>
        <v>28</v>
      </c>
      <c r="B36" s="45" t="s">
        <v>118</v>
      </c>
      <c r="C36" s="45" t="s">
        <v>139</v>
      </c>
      <c r="D36" s="45" t="s">
        <v>140</v>
      </c>
      <c r="E36" s="48" t="s">
        <v>23</v>
      </c>
      <c r="F36" s="45" t="s">
        <v>36</v>
      </c>
      <c r="G36" s="45">
        <v>22</v>
      </c>
      <c r="H36" s="46">
        <f>VLOOKUP(F36,'[1]N RANGA RAO'!$C$3:$D$165,2,FALSE)</f>
        <v>61</v>
      </c>
      <c r="I36" s="46">
        <f>G36*1</f>
        <v>22</v>
      </c>
      <c r="J36" s="46">
        <v>0</v>
      </c>
      <c r="K36" s="46">
        <v>30</v>
      </c>
      <c r="L36" s="46">
        <f>G36*H36+I36+J36+K36</f>
        <v>1394</v>
      </c>
      <c r="M36" s="48" t="s">
        <v>141</v>
      </c>
    </row>
    <row r="37" spans="1:13" s="31" customFormat="1" ht="15" customHeight="1">
      <c r="A37" s="56" t="s">
        <v>142</v>
      </c>
      <c r="B37" s="57"/>
      <c r="C37" s="57"/>
      <c r="D37" s="57"/>
      <c r="E37" s="57"/>
      <c r="F37" s="57"/>
      <c r="G37" s="57"/>
      <c r="H37" s="57"/>
      <c r="I37" s="57"/>
      <c r="J37" s="57"/>
      <c r="K37" s="58"/>
      <c r="L37" s="59">
        <f>SUM(L9:L36)</f>
        <v>28394</v>
      </c>
      <c r="M37" s="60"/>
    </row>
    <row r="38" spans="1:13" s="31" customFormat="1" ht="15" customHeight="1">
      <c r="A38" s="61"/>
      <c r="B38" s="62"/>
      <c r="C38" s="62"/>
      <c r="D38" s="62"/>
      <c r="E38" s="62"/>
      <c r="F38" s="62"/>
      <c r="G38" s="51">
        <f>SUM(G9:G36)</f>
        <v>430</v>
      </c>
      <c r="H38" s="63"/>
      <c r="I38" s="63"/>
      <c r="J38" s="63"/>
      <c r="K38" s="63"/>
      <c r="L38" s="63"/>
      <c r="M38" s="64"/>
    </row>
    <row r="39" spans="1:13" s="39" customFormat="1" ht="33" customHeight="1">
      <c r="A39" s="53" t="s">
        <v>33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5"/>
    </row>
    <row r="40" spans="1:13" s="39" customFormat="1" ht="15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</row>
    <row r="41" spans="1:13" s="39" customFormat="1" ht="15" customHeight="1">
      <c r="A41" s="40"/>
      <c r="B41" s="40"/>
      <c r="C41" s="40"/>
      <c r="D41" s="40"/>
      <c r="E41" s="40"/>
      <c r="F41" s="40"/>
      <c r="G41" s="47"/>
      <c r="H41" s="40"/>
      <c r="I41" s="40"/>
      <c r="J41" s="40"/>
      <c r="K41" s="40"/>
      <c r="L41" s="40"/>
    </row>
    <row r="42" spans="1:13" s="24" customFormat="1" ht="15" customHeight="1">
      <c r="A42" s="26" t="s">
        <v>22</v>
      </c>
      <c r="B42" s="37"/>
      <c r="C42" s="38"/>
      <c r="D42" s="38"/>
      <c r="E42" s="38"/>
      <c r="F42" s="33"/>
      <c r="G42" s="28"/>
      <c r="I42" s="30"/>
      <c r="J42" s="30"/>
      <c r="K42" s="30"/>
    </row>
    <row r="43" spans="1:13" s="24" customFormat="1" ht="15" customHeight="1">
      <c r="A43" s="26"/>
      <c r="B43" s="37"/>
      <c r="C43" s="38"/>
      <c r="D43" s="38"/>
      <c r="E43" s="38"/>
      <c r="F43" s="33"/>
      <c r="G43" s="28"/>
      <c r="I43" s="30"/>
      <c r="J43" s="30"/>
      <c r="K43" s="30"/>
    </row>
    <row r="44" spans="1:13" s="24" customFormat="1" ht="15" customHeight="1">
      <c r="A44" s="26"/>
      <c r="B44" s="37"/>
      <c r="C44" s="38"/>
      <c r="D44" s="38"/>
      <c r="E44" s="38"/>
      <c r="F44" s="33"/>
      <c r="G44" s="28"/>
      <c r="H44" s="30"/>
      <c r="I44" s="30"/>
      <c r="J44" s="30"/>
      <c r="K44" s="30"/>
    </row>
    <row r="45" spans="1:13" s="24" customFormat="1" ht="15" customHeight="1">
      <c r="A45" s="26" t="s">
        <v>3</v>
      </c>
      <c r="B45" s="37"/>
      <c r="C45" s="38"/>
      <c r="D45" s="38"/>
      <c r="E45" s="38"/>
      <c r="F45" s="33"/>
      <c r="G45" s="28"/>
      <c r="H45" s="30"/>
      <c r="I45" s="30"/>
      <c r="J45" s="30"/>
      <c r="K45" s="30"/>
    </row>
    <row r="46" spans="1:13" s="24" customFormat="1" ht="15" customHeight="1">
      <c r="A46" s="25"/>
      <c r="B46" s="37"/>
      <c r="C46" s="38"/>
      <c r="D46" s="38"/>
      <c r="E46" s="38"/>
      <c r="F46" s="33"/>
      <c r="G46" s="28"/>
      <c r="H46" s="30"/>
      <c r="I46" s="30"/>
      <c r="K46" s="30"/>
    </row>
    <row r="47" spans="1:13" s="24" customFormat="1" ht="15" customHeight="1">
      <c r="A47" s="25"/>
      <c r="B47" s="37"/>
      <c r="C47" s="38"/>
      <c r="D47" s="38"/>
      <c r="E47" s="38"/>
      <c r="F47" s="33"/>
      <c r="G47" s="28"/>
      <c r="H47" s="19"/>
      <c r="I47" s="19"/>
      <c r="J47" s="30"/>
      <c r="K47" s="19"/>
    </row>
    <row r="48" spans="1:13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  <row r="56" spans="1:11" s="24" customFormat="1" ht="15" customHeight="1">
      <c r="A56" s="29"/>
      <c r="B56" s="37"/>
      <c r="C56" s="38"/>
      <c r="D56" s="38"/>
      <c r="E56" s="38"/>
      <c r="F56" s="27"/>
      <c r="G56" s="26"/>
      <c r="H56" s="30"/>
      <c r="I56" s="30"/>
      <c r="J56" s="30"/>
      <c r="K56" s="30"/>
    </row>
    <row r="57" spans="1:11" s="24" customFormat="1" ht="15" customHeight="1">
      <c r="A57" s="29"/>
      <c r="B57" s="37"/>
      <c r="C57" s="38"/>
      <c r="D57" s="38"/>
      <c r="E57" s="38"/>
      <c r="F57" s="27"/>
      <c r="G57" s="26"/>
      <c r="H57" s="30"/>
      <c r="I57" s="30"/>
      <c r="J57" s="30"/>
      <c r="K57" s="30"/>
    </row>
    <row r="58" spans="1:11" s="24" customFormat="1" ht="15" customHeight="1">
      <c r="A58" s="29"/>
      <c r="B58" s="37"/>
      <c r="C58" s="38"/>
      <c r="D58" s="38"/>
      <c r="E58" s="38"/>
      <c r="F58" s="27"/>
      <c r="G58" s="26"/>
      <c r="H58" s="30"/>
      <c r="I58" s="30"/>
      <c r="J58" s="30"/>
      <c r="K58" s="30"/>
    </row>
    <row r="59" spans="1:11" s="24" customFormat="1" ht="15" customHeight="1">
      <c r="A59" s="29"/>
      <c r="B59" s="37"/>
      <c r="C59" s="38"/>
      <c r="D59" s="38"/>
      <c r="E59" s="38"/>
      <c r="F59" s="27"/>
      <c r="G59" s="26"/>
      <c r="H59" s="30"/>
      <c r="I59" s="30"/>
      <c r="J59" s="30"/>
      <c r="K59" s="30"/>
    </row>
    <row r="60" spans="1:11" s="24" customFormat="1" ht="15" customHeight="1">
      <c r="A60" s="29"/>
      <c r="B60" s="37"/>
      <c r="C60" s="38"/>
      <c r="D60" s="38"/>
      <c r="E60" s="38"/>
      <c r="F60" s="27"/>
      <c r="G60" s="26"/>
      <c r="H60" s="30"/>
      <c r="I60" s="30"/>
      <c r="J60" s="30"/>
      <c r="K60" s="30"/>
    </row>
    <row r="61" spans="1:11" s="24" customFormat="1" ht="15" customHeight="1">
      <c r="A61" s="29"/>
      <c r="B61" s="37"/>
      <c r="C61" s="38"/>
      <c r="D61" s="38"/>
      <c r="E61" s="38"/>
      <c r="F61" s="27"/>
      <c r="G61" s="26"/>
      <c r="H61" s="30"/>
      <c r="I61" s="30"/>
      <c r="J61" s="30"/>
      <c r="K61" s="30"/>
    </row>
    <row r="62" spans="1:11" s="24" customFormat="1" ht="15" customHeight="1">
      <c r="A62" s="29"/>
      <c r="B62" s="37"/>
      <c r="C62" s="38"/>
      <c r="D62" s="38"/>
      <c r="E62" s="38"/>
      <c r="F62" s="27"/>
      <c r="G62" s="26"/>
      <c r="H62" s="30"/>
      <c r="I62" s="30"/>
      <c r="J62" s="30"/>
      <c r="K62" s="30"/>
    </row>
    <row r="63" spans="1:11" s="24" customFormat="1" ht="15" customHeight="1">
      <c r="A63" s="29"/>
      <c r="B63" s="37"/>
      <c r="C63" s="38"/>
      <c r="D63" s="38"/>
      <c r="E63" s="38"/>
      <c r="F63" s="27"/>
      <c r="G63" s="26"/>
      <c r="H63" s="30"/>
      <c r="I63" s="30"/>
      <c r="J63" s="30"/>
      <c r="K63" s="30"/>
    </row>
    <row r="64" spans="1:11" s="24" customFormat="1" ht="15" customHeight="1">
      <c r="A64" s="29"/>
      <c r="B64" s="37"/>
      <c r="C64" s="38"/>
      <c r="D64" s="38"/>
      <c r="E64" s="38"/>
      <c r="F64" s="27"/>
      <c r="G64" s="26"/>
      <c r="H64" s="30"/>
      <c r="I64" s="30"/>
      <c r="J64" s="30"/>
      <c r="K64" s="30"/>
    </row>
    <row r="65" spans="1:11" s="24" customFormat="1" ht="15" customHeight="1">
      <c r="A65" s="29"/>
      <c r="B65" s="37"/>
      <c r="C65" s="38"/>
      <c r="D65" s="38"/>
      <c r="E65" s="38"/>
      <c r="F65" s="27"/>
      <c r="G65" s="26"/>
      <c r="H65" s="30"/>
      <c r="I65" s="30"/>
      <c r="J65" s="30"/>
      <c r="K65" s="30"/>
    </row>
    <row r="66" spans="1:11" s="24" customFormat="1" ht="15" customHeight="1">
      <c r="A66" s="29"/>
      <c r="B66" s="37"/>
      <c r="C66" s="38"/>
      <c r="D66" s="38"/>
      <c r="E66" s="38"/>
      <c r="F66" s="27"/>
      <c r="G66" s="26"/>
      <c r="H66" s="30"/>
      <c r="I66" s="30"/>
      <c r="J66" s="30"/>
      <c r="K66" s="30"/>
    </row>
    <row r="67" spans="1:11" s="24" customFormat="1" ht="15" customHeight="1">
      <c r="A67" s="29"/>
      <c r="B67" s="37"/>
      <c r="C67" s="38"/>
      <c r="D67" s="38"/>
      <c r="E67" s="38"/>
      <c r="F67" s="27"/>
      <c r="G67" s="26"/>
      <c r="H67" s="30"/>
      <c r="I67" s="30"/>
      <c r="J67" s="30"/>
      <c r="K67" s="30"/>
    </row>
  </sheetData>
  <sortState ref="B8:L81">
    <sortCondition ref="B8:B81"/>
    <sortCondition ref="C8:C81"/>
  </sortState>
  <mergeCells count="2">
    <mergeCell ref="A39:L39"/>
    <mergeCell ref="A37:K37"/>
  </mergeCells>
  <conditionalFormatting sqref="C38 C9:C36">
    <cfRule type="duplicateValues" dxfId="6" priority="1"/>
  </conditionalFormatting>
  <conditionalFormatting sqref="C9:C38">
    <cfRule type="duplicateValues" dxfId="5" priority="69"/>
  </conditionalFormatting>
  <conditionalFormatting sqref="C9:C38">
    <cfRule type="duplicateValues" dxfId="4" priority="72"/>
  </conditionalFormatting>
  <conditionalFormatting sqref="C8:C38">
    <cfRule type="duplicateValues" dxfId="3" priority="73"/>
    <cfRule type="duplicateValues" dxfId="2" priority="74"/>
  </conditionalFormatting>
  <conditionalFormatting sqref="C8:C38">
    <cfRule type="duplicateValues" dxfId="1" priority="75"/>
  </conditionalFormatting>
  <conditionalFormatting sqref="C8:C38">
    <cfRule type="duplicateValues" dxfId="0" priority="76"/>
  </conditionalFormatting>
  <dataValidations count="1">
    <dataValidation errorStyle="information" allowBlank="1" showInputMessage="1" showErrorMessage="1" errorTitle="PRAGATI LOGISTICS" error="QUERRY :&#10;CONTACT: ADMIN@PRAGATILOGISTICS.IN  // PRAGATILOGISTICSCTC@GMAIL.COM&#10;" sqref="A39:A41"/>
  </dataValidations>
  <printOptions horizontalCentered="1"/>
  <pageMargins left="0.15748031496062992" right="3.937007874015748E-2" top="1.56" bottom="0.51181102362204722" header="0.19685039370078741" footer="0.31496062992125984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2025-03-17T12:44:41Z</cp:lastPrinted>
  <dcterms:created xsi:type="dcterms:W3CDTF">2010-04-08T11:28:01Z</dcterms:created>
  <dcterms:modified xsi:type="dcterms:W3CDTF">2025-03-17T12:45:15Z</dcterms:modified>
</cp:coreProperties>
</file>