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Invoice" sheetId="1" r:id="rId1"/>
    <sheet name="Sheet1" sheetId="5" r:id="rId2"/>
  </sheets>
  <definedNames>
    <definedName name="_xlnm._FilterDatabase" localSheetId="0" hidden="1">Invoice!$B$3:$O$45</definedName>
    <definedName name="_xlnm.Print_Titles" localSheetId="0">Invoice!$2:$2</definedName>
  </definedNames>
  <calcPr calcId="144525"/>
</workbook>
</file>

<file path=xl/calcChain.xml><?xml version="1.0" encoding="utf-8"?>
<calcChain xmlns="http://schemas.openxmlformats.org/spreadsheetml/2006/main">
  <c r="I43" i="1" l="1"/>
  <c r="H43" i="1"/>
  <c r="K41" i="1"/>
  <c r="M41" i="1" s="1"/>
  <c r="K40" i="1"/>
  <c r="M40" i="1" s="1"/>
  <c r="K39" i="1"/>
  <c r="M39" i="1" s="1"/>
  <c r="K38" i="1"/>
  <c r="M38" i="1" s="1"/>
  <c r="K37" i="1"/>
  <c r="M37" i="1" s="1"/>
  <c r="K36" i="1"/>
  <c r="M36" i="1" s="1"/>
  <c r="K35" i="1"/>
  <c r="M35" i="1" s="1"/>
  <c r="M34" i="1"/>
  <c r="K34" i="1"/>
  <c r="K33" i="1"/>
  <c r="M33" i="1" s="1"/>
  <c r="K32" i="1"/>
  <c r="M32" i="1" s="1"/>
  <c r="K31" i="1"/>
  <c r="M31" i="1" s="1"/>
  <c r="K30" i="1"/>
  <c r="M30" i="1" s="1"/>
  <c r="K29" i="1"/>
  <c r="M29" i="1" s="1"/>
  <c r="K28" i="1"/>
  <c r="M28" i="1" s="1"/>
  <c r="K27" i="1"/>
  <c r="M27" i="1" s="1"/>
  <c r="K26" i="1"/>
  <c r="M26" i="1" s="1"/>
  <c r="K25" i="1"/>
  <c r="M25" i="1" s="1"/>
  <c r="K24" i="1"/>
  <c r="M24" i="1" s="1"/>
  <c r="K23" i="1"/>
  <c r="M23" i="1" s="1"/>
  <c r="M22" i="1"/>
  <c r="K22" i="1"/>
  <c r="K21" i="1"/>
  <c r="M21" i="1" s="1"/>
  <c r="K20" i="1"/>
  <c r="M20" i="1" s="1"/>
  <c r="K19" i="1"/>
  <c r="M19" i="1" s="1"/>
  <c r="K18" i="1"/>
  <c r="M18" i="1" s="1"/>
  <c r="K17" i="1"/>
  <c r="M17" i="1" s="1"/>
  <c r="K16" i="1"/>
  <c r="M16" i="1" s="1"/>
  <c r="K15" i="1"/>
  <c r="M15" i="1" s="1"/>
  <c r="K14" i="1"/>
  <c r="M14" i="1" s="1"/>
  <c r="K13" i="1"/>
  <c r="M13" i="1" s="1"/>
  <c r="K12" i="1"/>
  <c r="M12" i="1" s="1"/>
  <c r="K11" i="1"/>
  <c r="M11" i="1" s="1"/>
  <c r="K10" i="1"/>
  <c r="M10" i="1" s="1"/>
  <c r="K9" i="1"/>
  <c r="M9" i="1" s="1"/>
  <c r="M8" i="1"/>
  <c r="K8" i="1"/>
  <c r="K7" i="1"/>
  <c r="M7" i="1" s="1"/>
  <c r="K6" i="1"/>
  <c r="M6" i="1" s="1"/>
  <c r="K5" i="1"/>
  <c r="M5" i="1" s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M4" i="1"/>
  <c r="K4" i="1"/>
  <c r="M42" i="1" l="1"/>
</calcChain>
</file>

<file path=xl/sharedStrings.xml><?xml version="1.0" encoding="utf-8"?>
<sst xmlns="http://schemas.openxmlformats.org/spreadsheetml/2006/main" count="268" uniqueCount="177">
  <si>
    <t>WEIGHT</t>
  </si>
  <si>
    <t>DATE</t>
  </si>
  <si>
    <t>FROM</t>
  </si>
  <si>
    <t>DESTINATION</t>
  </si>
  <si>
    <t>CASE</t>
  </si>
  <si>
    <t>CTC</t>
  </si>
  <si>
    <t>DD.CH.</t>
  </si>
  <si>
    <t>LR CH.</t>
  </si>
  <si>
    <t>AMT.</t>
  </si>
  <si>
    <t>SL.</t>
  </si>
  <si>
    <t>LR NO.</t>
  </si>
  <si>
    <t>INVOICE
PRAGATI LOGISTICS,
SAMANTA SAHI 
KHUNTIA LANE,8984191006
GST No:21AGHPB9356M1Z9</t>
  </si>
  <si>
    <t>INV. NO.</t>
  </si>
  <si>
    <t>JALESWAR</t>
  </si>
  <si>
    <t>PARTY NAME</t>
  </si>
  <si>
    <t>Thanking you for your business.
PRAGATI LOGISTICS</t>
  </si>
  <si>
    <t xml:space="preserve">
To,
M/S NEXON PAINTS PRIVATE LIMITED
Address: JAGATPUR, CUTTACK
GST No: 21AALCS8326D1ZI
</t>
  </si>
  <si>
    <t>OLD RATE</t>
  </si>
  <si>
    <t>HIKE 20% RATE</t>
  </si>
  <si>
    <t>MANGALPUR</t>
  </si>
  <si>
    <t>GHANASHYAM SAHOO</t>
  </si>
  <si>
    <t>BERHAMPUR</t>
  </si>
  <si>
    <t>JAY MAA LAXMI HARDWARE</t>
  </si>
  <si>
    <t>PURI</t>
  </si>
  <si>
    <t>COLOUR AND COLOUR</t>
  </si>
  <si>
    <t>BEGUNIAPADA</t>
  </si>
  <si>
    <t>SRI LAXMI FURNITURE</t>
  </si>
  <si>
    <t>BJS ENTERPRISES</t>
  </si>
  <si>
    <t>ATTABIRA</t>
  </si>
  <si>
    <t>15/4/2026</t>
  </si>
  <si>
    <t>PL/JA/00814</t>
  </si>
  <si>
    <t>20</t>
  </si>
  <si>
    <t>STOCKS RETURN FROM PRAGATI GODOWN</t>
  </si>
  <si>
    <t>KUAMARA</t>
  </si>
  <si>
    <t>MAA HARDWARE</t>
  </si>
  <si>
    <t>SUNDERGARH</t>
  </si>
  <si>
    <t>ZAHRA DECOR</t>
  </si>
  <si>
    <t>LOHITA BABA PAINTS AND HARDWARE</t>
  </si>
  <si>
    <t>BOUDH</t>
  </si>
  <si>
    <t>COLOUR POINT</t>
  </si>
  <si>
    <t>Kindly, verify &amp; confirm within 7 days, else GST will be filed by 20th AUGUST, 2025.
GST to be paid by Consignor under Reverse Charge Mechanism(RCM) as per GST.</t>
  </si>
  <si>
    <t>INV.NO.</t>
  </si>
  <si>
    <t>RATE</t>
  </si>
  <si>
    <t>02/7/2026</t>
  </si>
  <si>
    <t>PL/JA/05153</t>
  </si>
  <si>
    <t>163</t>
  </si>
  <si>
    <t>SINHAL HARDWARE STORES</t>
  </si>
  <si>
    <t>PL/JA/05180</t>
  </si>
  <si>
    <t>155</t>
  </si>
  <si>
    <t>ANAKHIA</t>
  </si>
  <si>
    <t>RAINBOW TRADERS</t>
  </si>
  <si>
    <t>PL/JA/05181</t>
  </si>
  <si>
    <t>154</t>
  </si>
  <si>
    <t>DURGA STORE</t>
  </si>
  <si>
    <t>PL/JA/05191</t>
  </si>
  <si>
    <t>159/53</t>
  </si>
  <si>
    <t>PL/JA/05193</t>
  </si>
  <si>
    <t>157</t>
  </si>
  <si>
    <t>SARAT</t>
  </si>
  <si>
    <t>BASUDEV CEMENT STORE</t>
  </si>
  <si>
    <t>03/7/2026</t>
  </si>
  <si>
    <t>PL/JA/05221</t>
  </si>
  <si>
    <t>PL/JA/05222</t>
  </si>
  <si>
    <t>166</t>
  </si>
  <si>
    <t>PRASHANT HARDWARE</t>
  </si>
  <si>
    <t>04/7/2026</t>
  </si>
  <si>
    <t>PL/JA/05278</t>
  </si>
  <si>
    <t>169</t>
  </si>
  <si>
    <t>BALIPADA</t>
  </si>
  <si>
    <t>MAA D K DOORS</t>
  </si>
  <si>
    <t>PL/JA/05283</t>
  </si>
  <si>
    <t>171</t>
  </si>
  <si>
    <t>PL/JA/05286</t>
  </si>
  <si>
    <t>164</t>
  </si>
  <si>
    <t>PL/JA/05307</t>
  </si>
  <si>
    <t>170</t>
  </si>
  <si>
    <t>06/7/2026</t>
  </si>
  <si>
    <t>PL/JA/05344</t>
  </si>
  <si>
    <t>156</t>
  </si>
  <si>
    <t>DHENKANAL</t>
  </si>
  <si>
    <t>RATH PAINTS</t>
  </si>
  <si>
    <t>PL/JA/05345</t>
  </si>
  <si>
    <t>162</t>
  </si>
  <si>
    <t>08/7/2026</t>
  </si>
  <si>
    <t>PL/JA/05492</t>
  </si>
  <si>
    <t>173</t>
  </si>
  <si>
    <t>ANGUL</t>
  </si>
  <si>
    <t>JAY BALAJI PAINTS AND PLYWOODS</t>
  </si>
  <si>
    <t>09/7/2026</t>
  </si>
  <si>
    <t>PL/JA/05564</t>
  </si>
  <si>
    <t>175</t>
  </si>
  <si>
    <t>DERABISHI</t>
  </si>
  <si>
    <t>10/7/2026</t>
  </si>
  <si>
    <t>PL/JA/05566</t>
  </si>
  <si>
    <t>176</t>
  </si>
  <si>
    <t>KUCHINDA</t>
  </si>
  <si>
    <t xml:space="preserve">AARYA SALES </t>
  </si>
  <si>
    <t>PL/JA/05570</t>
  </si>
  <si>
    <t>177</t>
  </si>
  <si>
    <t>KHETRARAJPUR</t>
  </si>
  <si>
    <t>SEEMA HARDWARE AND MILL STORE</t>
  </si>
  <si>
    <t>11/7/2026</t>
  </si>
  <si>
    <t>PL/JA/05599</t>
  </si>
  <si>
    <t>178</t>
  </si>
  <si>
    <t>TALCHER</t>
  </si>
  <si>
    <t>SRI LAXMI HARDWARE</t>
  </si>
  <si>
    <t>PL/JA/05653</t>
  </si>
  <si>
    <t>180</t>
  </si>
  <si>
    <t>PL/JA/05661</t>
  </si>
  <si>
    <t>179</t>
  </si>
  <si>
    <t>14/7/2026</t>
  </si>
  <si>
    <t>PL/JA/05731</t>
  </si>
  <si>
    <t>181</t>
  </si>
  <si>
    <t>TIKRAPADA</t>
  </si>
  <si>
    <t>PATEL HARDWARE</t>
  </si>
  <si>
    <t>15/7/2026</t>
  </si>
  <si>
    <t>PL/JA/05742</t>
  </si>
  <si>
    <t>183</t>
  </si>
  <si>
    <t>VIJAYA PAINTS</t>
  </si>
  <si>
    <t>20/7/2026</t>
  </si>
  <si>
    <t>PL/JA/05927</t>
  </si>
  <si>
    <t>184</t>
  </si>
  <si>
    <t>CHARCHIKA (JSP)</t>
  </si>
  <si>
    <t>SHREE KRISHNA COLOURS</t>
  </si>
  <si>
    <t>22/7/2026</t>
  </si>
  <si>
    <t>PL/JA/06010</t>
  </si>
  <si>
    <t>186</t>
  </si>
  <si>
    <t>23/7/2026</t>
  </si>
  <si>
    <t>PL/JA/06229</t>
  </si>
  <si>
    <t>187</t>
  </si>
  <si>
    <t>24/7/2026</t>
  </si>
  <si>
    <t>PL/JA/06122</t>
  </si>
  <si>
    <t>189</t>
  </si>
  <si>
    <t>PADMAPUR (RAYAGADA)</t>
  </si>
  <si>
    <t>NEW MAHAVEER AGENCY</t>
  </si>
  <si>
    <t>PL/JA/06142</t>
  </si>
  <si>
    <t>185</t>
  </si>
  <si>
    <t>BURLA</t>
  </si>
  <si>
    <t>SAI HARDWARE</t>
  </si>
  <si>
    <t>PL/JA/06144</t>
  </si>
  <si>
    <t>188</t>
  </si>
  <si>
    <t>25/7/2026</t>
  </si>
  <si>
    <t>PL/JA/06182</t>
  </si>
  <si>
    <t>191</t>
  </si>
  <si>
    <t>PL/JA/06195</t>
  </si>
  <si>
    <t>194</t>
  </si>
  <si>
    <t>BARIPADA</t>
  </si>
  <si>
    <t>SUBARNA ENTERPRISES</t>
  </si>
  <si>
    <t>28/7/2026</t>
  </si>
  <si>
    <t>PL/JA/06286</t>
  </si>
  <si>
    <t>192</t>
  </si>
  <si>
    <t>PL/JA/06314</t>
  </si>
  <si>
    <t>195</t>
  </si>
  <si>
    <t>PL/JA/06448</t>
  </si>
  <si>
    <t>197</t>
  </si>
  <si>
    <t>29/7/2026</t>
  </si>
  <si>
    <t>PL/JA/06332</t>
  </si>
  <si>
    <t>199</t>
  </si>
  <si>
    <t>PL/JA/06333</t>
  </si>
  <si>
    <t>193</t>
  </si>
  <si>
    <t>NUAGAN (GANJAM)</t>
  </si>
  <si>
    <t>LUCKY ENTERPRISES NUAGAON</t>
  </si>
  <si>
    <t>PL/JA/06383</t>
  </si>
  <si>
    <t>190</t>
  </si>
  <si>
    <t>ROURKELA</t>
  </si>
  <si>
    <t>OMPRAKASH GUPTA</t>
  </si>
  <si>
    <t>30/7/2026</t>
  </si>
  <si>
    <t>PL/JA/06455</t>
  </si>
  <si>
    <t>201</t>
  </si>
  <si>
    <t>UTKAL HARDWARE STORE</t>
  </si>
  <si>
    <t>PL/JA/06483</t>
  </si>
  <si>
    <t>200</t>
  </si>
  <si>
    <t>PATTAMUNDAI</t>
  </si>
  <si>
    <t>BABA HARDWARE AND PAINTS</t>
  </si>
  <si>
    <t>(RUPEES ONE LAKH FOUR THOUSAND SIX HUNDRED TWENTY SIX ONLY)</t>
  </si>
  <si>
    <t>152/ 167/165</t>
  </si>
  <si>
    <t>Bill Date : 31/07/2026
Bill NO : 8154
Total Amount: 104626.00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</si>
</sst>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164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/>
    </xf>
    <xf numFmtId="0" fontId="0" fillId="2" borderId="1" xfId="0" applyNumberFormat="1" applyFont="1" applyFill="1" applyBorder="1"/>
    <xf numFmtId="2" fontId="0" fillId="2" borderId="1" xfId="0" applyNumberFormat="1" applyFont="1" applyFill="1" applyBorder="1"/>
    <xf numFmtId="2" fontId="0" fillId="2" borderId="4" xfId="0" applyNumberFormat="1" applyFont="1" applyFill="1" applyBorder="1"/>
    <xf numFmtId="0" fontId="0" fillId="2" borderId="2" xfId="0" applyNumberFormat="1" applyFont="1" applyFill="1" applyBorder="1"/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wrapText="1"/>
    </xf>
    <xf numFmtId="0" fontId="1" fillId="0" borderId="6" xfId="0" applyNumberFormat="1" applyFont="1" applyBorder="1" applyAlignment="1">
      <alignment wrapText="1"/>
    </xf>
    <xf numFmtId="0" fontId="1" fillId="0" borderId="7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 wrapText="1"/>
    </xf>
    <xf numFmtId="2" fontId="0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 wrapText="1"/>
    </xf>
    <xf numFmtId="0" fontId="0" fillId="3" borderId="1" xfId="0" applyNumberFormat="1" applyFont="1" applyFill="1" applyBorder="1" applyAlignment="1">
      <alignment vertical="center"/>
    </xf>
    <xf numFmtId="0" fontId="0" fillId="3" borderId="1" xfId="0" applyNumberFormat="1" applyFont="1" applyFill="1" applyBorder="1" applyAlignment="1">
      <alignment vertical="center" wrapText="1"/>
    </xf>
    <xf numFmtId="2" fontId="0" fillId="3" borderId="1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 wrapText="1"/>
    </xf>
    <xf numFmtId="0" fontId="0" fillId="0" borderId="0" xfId="0" applyNumberFormat="1" applyFont="1" applyAlignment="1">
      <alignment horizontal="right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 wrapText="1"/>
    </xf>
    <xf numFmtId="2" fontId="0" fillId="0" borderId="0" xfId="0" applyNumberFormat="1" applyFont="1" applyAlignment="1">
      <alignment vertical="center"/>
    </xf>
    <xf numFmtId="0" fontId="0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/>
    </xf>
    <xf numFmtId="0" fontId="0" fillId="3" borderId="2" xfId="0" applyNumberFormat="1" applyFont="1" applyFill="1" applyBorder="1" applyAlignment="1">
      <alignment vertical="center"/>
    </xf>
    <xf numFmtId="0" fontId="1" fillId="0" borderId="18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2" fontId="0" fillId="0" borderId="4" xfId="0" applyNumberFormat="1" applyFont="1" applyBorder="1" applyAlignment="1">
      <alignment vertical="center"/>
    </xf>
    <xf numFmtId="0" fontId="0" fillId="0" borderId="19" xfId="0" applyNumberFormat="1" applyFont="1" applyBorder="1" applyAlignment="1">
      <alignment horizontal="center" vertical="center"/>
    </xf>
    <xf numFmtId="0" fontId="0" fillId="0" borderId="16" xfId="0" applyNumberFormat="1" applyFont="1" applyBorder="1" applyAlignment="1">
      <alignment vertical="center"/>
    </xf>
    <xf numFmtId="0" fontId="0" fillId="0" borderId="16" xfId="0" applyNumberFormat="1" applyFont="1" applyBorder="1" applyAlignment="1">
      <alignment vertical="center" wrapText="1"/>
    </xf>
    <xf numFmtId="2" fontId="0" fillId="0" borderId="16" xfId="0" applyNumberFormat="1" applyFont="1" applyBorder="1" applyAlignment="1">
      <alignment vertical="center"/>
    </xf>
    <xf numFmtId="2" fontId="0" fillId="0" borderId="17" xfId="0" applyNumberFormat="1" applyFont="1" applyBorder="1" applyAlignment="1">
      <alignment vertical="center"/>
    </xf>
    <xf numFmtId="0" fontId="1" fillId="0" borderId="13" xfId="0" applyNumberFormat="1" applyFont="1" applyBorder="1" applyAlignment="1">
      <alignment horizontal="right" vertical="center"/>
    </xf>
    <xf numFmtId="0" fontId="1" fillId="0" borderId="11" xfId="0" applyNumberFormat="1" applyFont="1" applyBorder="1" applyAlignment="1">
      <alignment horizontal="right" vertical="center"/>
    </xf>
    <xf numFmtId="0" fontId="1" fillId="0" borderId="15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right" vertical="center"/>
    </xf>
    <xf numFmtId="0" fontId="0" fillId="0" borderId="20" xfId="0" applyNumberFormat="1" applyFont="1" applyBorder="1" applyAlignment="1">
      <alignment horizontal="center" vertical="center"/>
    </xf>
    <xf numFmtId="0" fontId="0" fillId="0" borderId="18" xfId="0" applyNumberFormat="1" applyFont="1" applyBorder="1" applyAlignment="1">
      <alignment vertical="center"/>
    </xf>
    <xf numFmtId="0" fontId="0" fillId="0" borderId="18" xfId="0" applyNumberFormat="1" applyFont="1" applyBorder="1" applyAlignment="1">
      <alignment vertical="center" wrapText="1"/>
    </xf>
    <xf numFmtId="2" fontId="0" fillId="0" borderId="18" xfId="0" applyNumberFormat="1" applyFont="1" applyBorder="1" applyAlignment="1">
      <alignment vertical="center"/>
    </xf>
    <xf numFmtId="2" fontId="0" fillId="0" borderId="21" xfId="0" applyNumberFormat="1" applyFont="1" applyBorder="1" applyAlignment="1">
      <alignment vertical="center"/>
    </xf>
  </cellXfs>
  <cellStyles count="1">
    <cellStyle name="Normal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0</xdr:row>
      <xdr:rowOff>9526</xdr:rowOff>
    </xdr:from>
    <xdr:to>
      <xdr:col>6</xdr:col>
      <xdr:colOff>1362075</xdr:colOff>
      <xdr:row>0</xdr:row>
      <xdr:rowOff>895350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299" y="9526"/>
          <a:ext cx="4038601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5"/>
  <sheetViews>
    <sheetView tabSelected="1" workbookViewId="0">
      <selection activeCell="P2" sqref="P2"/>
    </sheetView>
  </sheetViews>
  <sheetFormatPr defaultRowHeight="15"/>
  <cols>
    <col min="1" max="1" width="1.5703125" style="1" customWidth="1"/>
    <col min="2" max="2" width="3.7109375" style="1" customWidth="1"/>
    <col min="3" max="3" width="10" style="1" customWidth="1"/>
    <col min="4" max="4" width="11.85546875" style="1" customWidth="1"/>
    <col min="5" max="5" width="8.28515625" style="1" bestFit="1" customWidth="1"/>
    <col min="6" max="6" width="6.42578125" style="1" bestFit="1" customWidth="1"/>
    <col min="7" max="7" width="22.85546875" style="1" customWidth="1"/>
    <col min="8" max="8" width="6.140625" style="1" customWidth="1"/>
    <col min="9" max="9" width="8.140625" style="5" customWidth="1"/>
    <col min="10" max="10" width="6.7109375" style="2" customWidth="1"/>
    <col min="11" max="11" width="7.5703125" style="2" bestFit="1" customWidth="1"/>
    <col min="12" max="12" width="7.28515625" style="2" customWidth="1"/>
    <col min="13" max="13" width="9.5703125" style="2" bestFit="1" customWidth="1"/>
    <col min="14" max="14" width="44.7109375" style="1" bestFit="1" customWidth="1"/>
    <col min="15" max="16384" width="9.140625" style="1"/>
  </cols>
  <sheetData>
    <row r="1" spans="2:14" ht="76.5" customHeight="1" thickBot="1">
      <c r="B1" s="28"/>
      <c r="C1" s="29"/>
      <c r="D1" s="29"/>
      <c r="E1" s="29"/>
      <c r="F1" s="29"/>
      <c r="G1" s="29"/>
      <c r="H1" s="29"/>
      <c r="I1" s="25" t="s">
        <v>11</v>
      </c>
      <c r="J1" s="26"/>
      <c r="K1" s="26"/>
      <c r="L1" s="26"/>
      <c r="M1" s="27"/>
    </row>
    <row r="2" spans="2:14" ht="67.5" customHeight="1" thickBot="1">
      <c r="B2" s="30" t="s">
        <v>16</v>
      </c>
      <c r="C2" s="31"/>
      <c r="D2" s="31"/>
      <c r="E2" s="31"/>
      <c r="F2" s="31"/>
      <c r="G2" s="31"/>
      <c r="H2" s="32"/>
      <c r="I2" s="25" t="s">
        <v>176</v>
      </c>
      <c r="J2" s="26"/>
      <c r="K2" s="26"/>
      <c r="L2" s="26"/>
      <c r="M2" s="27"/>
      <c r="N2" s="2"/>
    </row>
    <row r="3" spans="2:14" s="6" customFormat="1" ht="15.75" thickBot="1">
      <c r="B3" s="12" t="s">
        <v>9</v>
      </c>
      <c r="C3" s="13" t="s">
        <v>1</v>
      </c>
      <c r="D3" s="13" t="s">
        <v>10</v>
      </c>
      <c r="E3" s="13" t="s">
        <v>41</v>
      </c>
      <c r="F3" s="13" t="s">
        <v>2</v>
      </c>
      <c r="G3" s="18" t="s">
        <v>3</v>
      </c>
      <c r="H3" s="13" t="s">
        <v>4</v>
      </c>
      <c r="I3" s="13" t="s">
        <v>0</v>
      </c>
      <c r="J3" s="15" t="s">
        <v>42</v>
      </c>
      <c r="K3" s="15" t="s">
        <v>6</v>
      </c>
      <c r="L3" s="15" t="s">
        <v>7</v>
      </c>
      <c r="M3" s="16" t="s">
        <v>8</v>
      </c>
      <c r="N3" s="17" t="s">
        <v>14</v>
      </c>
    </row>
    <row r="4" spans="2:14" s="6" customFormat="1" ht="14.1" customHeight="1">
      <c r="B4" s="61">
        <v>1</v>
      </c>
      <c r="C4" s="62" t="s">
        <v>43</v>
      </c>
      <c r="D4" s="62" t="s">
        <v>44</v>
      </c>
      <c r="E4" s="62" t="s">
        <v>45</v>
      </c>
      <c r="F4" s="62" t="s">
        <v>5</v>
      </c>
      <c r="G4" s="63" t="s">
        <v>21</v>
      </c>
      <c r="H4" s="62">
        <v>100</v>
      </c>
      <c r="I4" s="62">
        <v>2500</v>
      </c>
      <c r="J4" s="64">
        <v>3.3</v>
      </c>
      <c r="K4" s="64">
        <f>H4*15</f>
        <v>1500</v>
      </c>
      <c r="L4" s="64">
        <v>50</v>
      </c>
      <c r="M4" s="65">
        <f>I4*J4+K4+L4</f>
        <v>9800</v>
      </c>
      <c r="N4" s="46" t="s">
        <v>46</v>
      </c>
    </row>
    <row r="5" spans="2:14" s="6" customFormat="1" ht="14.1" customHeight="1">
      <c r="B5" s="50">
        <f>B4+1</f>
        <v>2</v>
      </c>
      <c r="C5" s="33" t="s">
        <v>43</v>
      </c>
      <c r="D5" s="33" t="s">
        <v>47</v>
      </c>
      <c r="E5" s="33" t="s">
        <v>48</v>
      </c>
      <c r="F5" s="33" t="s">
        <v>5</v>
      </c>
      <c r="G5" s="34" t="s">
        <v>49</v>
      </c>
      <c r="H5" s="33">
        <v>28</v>
      </c>
      <c r="I5" s="33">
        <v>500</v>
      </c>
      <c r="J5" s="35">
        <v>1.8</v>
      </c>
      <c r="K5" s="35">
        <f>H5*15</f>
        <v>420</v>
      </c>
      <c r="L5" s="35">
        <v>50</v>
      </c>
      <c r="M5" s="51">
        <f>I5*J5+K5+L5</f>
        <v>1370</v>
      </c>
      <c r="N5" s="46" t="s">
        <v>50</v>
      </c>
    </row>
    <row r="6" spans="2:14" s="6" customFormat="1" ht="14.1" customHeight="1">
      <c r="B6" s="50">
        <f t="shared" ref="B6:B41" si="0">B5+1</f>
        <v>3</v>
      </c>
      <c r="C6" s="33" t="s">
        <v>43</v>
      </c>
      <c r="D6" s="33" t="s">
        <v>51</v>
      </c>
      <c r="E6" s="33" t="s">
        <v>52</v>
      </c>
      <c r="F6" s="33" t="s">
        <v>5</v>
      </c>
      <c r="G6" s="34" t="s">
        <v>28</v>
      </c>
      <c r="H6" s="33">
        <v>10</v>
      </c>
      <c r="I6" s="33">
        <v>109</v>
      </c>
      <c r="J6" s="35">
        <v>4.5599999999999996</v>
      </c>
      <c r="K6" s="35">
        <f>H6*15</f>
        <v>150</v>
      </c>
      <c r="L6" s="35">
        <v>50</v>
      </c>
      <c r="M6" s="51">
        <f>I6*J6+K6+L6</f>
        <v>697.04</v>
      </c>
      <c r="N6" s="47" t="s">
        <v>53</v>
      </c>
    </row>
    <row r="7" spans="2:14" s="6" customFormat="1" ht="14.1" customHeight="1">
      <c r="B7" s="50">
        <f t="shared" si="0"/>
        <v>4</v>
      </c>
      <c r="C7" s="33" t="s">
        <v>43</v>
      </c>
      <c r="D7" s="33" t="s">
        <v>54</v>
      </c>
      <c r="E7" s="33" t="s">
        <v>55</v>
      </c>
      <c r="F7" s="33" t="s">
        <v>5</v>
      </c>
      <c r="G7" s="34" t="s">
        <v>13</v>
      </c>
      <c r="H7" s="33">
        <v>26</v>
      </c>
      <c r="I7" s="33">
        <v>323</v>
      </c>
      <c r="J7" s="35">
        <v>3.3</v>
      </c>
      <c r="K7" s="35">
        <f>H7*15</f>
        <v>390</v>
      </c>
      <c r="L7" s="35">
        <v>50</v>
      </c>
      <c r="M7" s="51">
        <f>I7*J7+K7+L7</f>
        <v>1505.8999999999999</v>
      </c>
      <c r="N7" s="47" t="s">
        <v>22</v>
      </c>
    </row>
    <row r="8" spans="2:14" s="6" customFormat="1" ht="14.1" customHeight="1">
      <c r="B8" s="50">
        <f t="shared" si="0"/>
        <v>5</v>
      </c>
      <c r="C8" s="33" t="s">
        <v>43</v>
      </c>
      <c r="D8" s="33" t="s">
        <v>56</v>
      </c>
      <c r="E8" s="33" t="s">
        <v>57</v>
      </c>
      <c r="F8" s="33" t="s">
        <v>5</v>
      </c>
      <c r="G8" s="36" t="s">
        <v>58</v>
      </c>
      <c r="H8" s="33">
        <v>6</v>
      </c>
      <c r="I8" s="33">
        <v>81</v>
      </c>
      <c r="J8" s="35">
        <v>3.3</v>
      </c>
      <c r="K8" s="35">
        <f>H8*15</f>
        <v>90</v>
      </c>
      <c r="L8" s="35">
        <v>50</v>
      </c>
      <c r="M8" s="51">
        <f>I8*J8+K8+L8</f>
        <v>407.3</v>
      </c>
      <c r="N8" s="47" t="s">
        <v>59</v>
      </c>
    </row>
    <row r="9" spans="2:14" s="6" customFormat="1" ht="30">
      <c r="B9" s="50">
        <f t="shared" si="0"/>
        <v>6</v>
      </c>
      <c r="C9" s="33" t="s">
        <v>60</v>
      </c>
      <c r="D9" s="33" t="s">
        <v>61</v>
      </c>
      <c r="E9" s="36" t="s">
        <v>175</v>
      </c>
      <c r="F9" s="33" t="s">
        <v>5</v>
      </c>
      <c r="G9" s="34" t="s">
        <v>25</v>
      </c>
      <c r="H9" s="33">
        <v>111</v>
      </c>
      <c r="I9" s="33">
        <v>2500</v>
      </c>
      <c r="J9" s="35">
        <v>3.3</v>
      </c>
      <c r="K9" s="35">
        <f>H9*15</f>
        <v>1665</v>
      </c>
      <c r="L9" s="35">
        <v>50</v>
      </c>
      <c r="M9" s="51">
        <f>I9*J9+K9+L9</f>
        <v>9965</v>
      </c>
      <c r="N9" s="46" t="s">
        <v>26</v>
      </c>
    </row>
    <row r="10" spans="2:14" s="6" customFormat="1" ht="14.1" customHeight="1">
      <c r="B10" s="50">
        <f t="shared" si="0"/>
        <v>7</v>
      </c>
      <c r="C10" s="37" t="s">
        <v>60</v>
      </c>
      <c r="D10" s="37" t="s">
        <v>62</v>
      </c>
      <c r="E10" s="37" t="s">
        <v>63</v>
      </c>
      <c r="F10" s="37" t="s">
        <v>5</v>
      </c>
      <c r="G10" s="38" t="s">
        <v>21</v>
      </c>
      <c r="H10" s="37">
        <v>17</v>
      </c>
      <c r="I10" s="37">
        <v>421</v>
      </c>
      <c r="J10" s="35">
        <v>3.3</v>
      </c>
      <c r="K10" s="39">
        <f>H10*15</f>
        <v>255</v>
      </c>
      <c r="L10" s="39">
        <v>50</v>
      </c>
      <c r="M10" s="51">
        <f>I10*J10+K10+L10</f>
        <v>1694.3</v>
      </c>
      <c r="N10" s="48" t="s">
        <v>64</v>
      </c>
    </row>
    <row r="11" spans="2:14" s="6" customFormat="1" ht="14.1" customHeight="1">
      <c r="B11" s="50">
        <f t="shared" si="0"/>
        <v>8</v>
      </c>
      <c r="C11" s="33" t="s">
        <v>65</v>
      </c>
      <c r="D11" s="33" t="s">
        <v>66</v>
      </c>
      <c r="E11" s="33" t="s">
        <v>67</v>
      </c>
      <c r="F11" s="33" t="s">
        <v>5</v>
      </c>
      <c r="G11" s="36" t="s">
        <v>68</v>
      </c>
      <c r="H11" s="33">
        <v>65</v>
      </c>
      <c r="I11" s="33">
        <v>1155</v>
      </c>
      <c r="J11" s="35">
        <v>3.3</v>
      </c>
      <c r="K11" s="35">
        <f>H11*15</f>
        <v>975</v>
      </c>
      <c r="L11" s="35">
        <v>50</v>
      </c>
      <c r="M11" s="51">
        <f>I11*J11+K11+L11</f>
        <v>4836.5</v>
      </c>
      <c r="N11" s="46" t="s">
        <v>69</v>
      </c>
    </row>
    <row r="12" spans="2:14" s="6" customFormat="1" ht="14.1" customHeight="1">
      <c r="B12" s="50">
        <f t="shared" si="0"/>
        <v>9</v>
      </c>
      <c r="C12" s="33" t="s">
        <v>65</v>
      </c>
      <c r="D12" s="33" t="s">
        <v>70</v>
      </c>
      <c r="E12" s="33" t="s">
        <v>71</v>
      </c>
      <c r="F12" s="33" t="s">
        <v>5</v>
      </c>
      <c r="G12" s="34" t="s">
        <v>28</v>
      </c>
      <c r="H12" s="33">
        <v>8</v>
      </c>
      <c r="I12" s="33">
        <v>45</v>
      </c>
      <c r="J12" s="35">
        <v>4.5599999999999996</v>
      </c>
      <c r="K12" s="35">
        <f>H12*15</f>
        <v>120</v>
      </c>
      <c r="L12" s="35">
        <v>50</v>
      </c>
      <c r="M12" s="51">
        <f>I12*J12+K12+L12</f>
        <v>375.2</v>
      </c>
      <c r="N12" s="47" t="s">
        <v>53</v>
      </c>
    </row>
    <row r="13" spans="2:14" s="6" customFormat="1" ht="14.1" customHeight="1">
      <c r="B13" s="50">
        <f t="shared" si="0"/>
        <v>10</v>
      </c>
      <c r="C13" s="33" t="s">
        <v>65</v>
      </c>
      <c r="D13" s="33" t="s">
        <v>72</v>
      </c>
      <c r="E13" s="33" t="s">
        <v>73</v>
      </c>
      <c r="F13" s="33" t="s">
        <v>5</v>
      </c>
      <c r="G13" s="34" t="s">
        <v>58</v>
      </c>
      <c r="H13" s="33">
        <v>44</v>
      </c>
      <c r="I13" s="33">
        <v>1100</v>
      </c>
      <c r="J13" s="35">
        <v>3.3</v>
      </c>
      <c r="K13" s="35">
        <f>H13*15</f>
        <v>660</v>
      </c>
      <c r="L13" s="35">
        <v>50</v>
      </c>
      <c r="M13" s="51">
        <f>I13*J13+K13+L13</f>
        <v>4340</v>
      </c>
      <c r="N13" s="47" t="s">
        <v>59</v>
      </c>
    </row>
    <row r="14" spans="2:14" s="6" customFormat="1" ht="14.1" customHeight="1">
      <c r="B14" s="50">
        <f t="shared" si="0"/>
        <v>11</v>
      </c>
      <c r="C14" s="33" t="s">
        <v>65</v>
      </c>
      <c r="D14" s="33" t="s">
        <v>74</v>
      </c>
      <c r="E14" s="33" t="s">
        <v>75</v>
      </c>
      <c r="F14" s="33" t="s">
        <v>5</v>
      </c>
      <c r="G14" s="34" t="s">
        <v>38</v>
      </c>
      <c r="H14" s="33">
        <v>14</v>
      </c>
      <c r="I14" s="33">
        <v>298</v>
      </c>
      <c r="J14" s="35">
        <v>3.3</v>
      </c>
      <c r="K14" s="35">
        <f>H14*15</f>
        <v>210</v>
      </c>
      <c r="L14" s="35">
        <v>50</v>
      </c>
      <c r="M14" s="51">
        <f>I14*J14+K14+L14</f>
        <v>1243.4000000000001</v>
      </c>
      <c r="N14" s="46" t="s">
        <v>39</v>
      </c>
    </row>
    <row r="15" spans="2:14" s="6" customFormat="1" ht="14.1" customHeight="1">
      <c r="B15" s="50">
        <f t="shared" si="0"/>
        <v>12</v>
      </c>
      <c r="C15" s="33" t="s">
        <v>76</v>
      </c>
      <c r="D15" s="33" t="s">
        <v>77</v>
      </c>
      <c r="E15" s="33" t="s">
        <v>78</v>
      </c>
      <c r="F15" s="33" t="s">
        <v>5</v>
      </c>
      <c r="G15" s="34" t="s">
        <v>79</v>
      </c>
      <c r="H15" s="33">
        <v>11</v>
      </c>
      <c r="I15" s="33">
        <v>197</v>
      </c>
      <c r="J15" s="35">
        <v>1.8</v>
      </c>
      <c r="K15" s="35">
        <f>H15*15</f>
        <v>165</v>
      </c>
      <c r="L15" s="35">
        <v>50</v>
      </c>
      <c r="M15" s="51">
        <f>I15*J15+K15+L15</f>
        <v>569.6</v>
      </c>
      <c r="N15" s="46" t="s">
        <v>80</v>
      </c>
    </row>
    <row r="16" spans="2:14" s="6" customFormat="1" ht="14.1" customHeight="1">
      <c r="B16" s="50">
        <f t="shared" si="0"/>
        <v>13</v>
      </c>
      <c r="C16" s="33" t="s">
        <v>76</v>
      </c>
      <c r="D16" s="33" t="s">
        <v>81</v>
      </c>
      <c r="E16" s="33" t="s">
        <v>82</v>
      </c>
      <c r="F16" s="33" t="s">
        <v>5</v>
      </c>
      <c r="G16" s="34" t="s">
        <v>49</v>
      </c>
      <c r="H16" s="33">
        <v>59</v>
      </c>
      <c r="I16" s="33">
        <v>1311</v>
      </c>
      <c r="J16" s="35">
        <v>1.8</v>
      </c>
      <c r="K16" s="35">
        <f>H16*15</f>
        <v>885</v>
      </c>
      <c r="L16" s="35">
        <v>50</v>
      </c>
      <c r="M16" s="51">
        <f>I16*J16+K16+L16</f>
        <v>3294.8</v>
      </c>
      <c r="N16" s="46" t="s">
        <v>50</v>
      </c>
    </row>
    <row r="17" spans="2:14" s="6" customFormat="1" ht="14.1" customHeight="1">
      <c r="B17" s="50">
        <f t="shared" si="0"/>
        <v>14</v>
      </c>
      <c r="C17" s="33" t="s">
        <v>83</v>
      </c>
      <c r="D17" s="33" t="s">
        <v>84</v>
      </c>
      <c r="E17" s="33" t="s">
        <v>85</v>
      </c>
      <c r="F17" s="33" t="s">
        <v>5</v>
      </c>
      <c r="G17" s="34" t="s">
        <v>86</v>
      </c>
      <c r="H17" s="33">
        <v>13</v>
      </c>
      <c r="I17" s="33">
        <v>150</v>
      </c>
      <c r="J17" s="35">
        <v>3.3</v>
      </c>
      <c r="K17" s="35">
        <f>H17*15</f>
        <v>195</v>
      </c>
      <c r="L17" s="35">
        <v>50</v>
      </c>
      <c r="M17" s="51">
        <f>I17*J17+K17+L17</f>
        <v>740</v>
      </c>
      <c r="N17" s="46" t="s">
        <v>87</v>
      </c>
    </row>
    <row r="18" spans="2:14" s="6" customFormat="1" ht="14.1" customHeight="1">
      <c r="B18" s="50">
        <f t="shared" si="0"/>
        <v>15</v>
      </c>
      <c r="C18" s="33" t="s">
        <v>88</v>
      </c>
      <c r="D18" s="33" t="s">
        <v>89</v>
      </c>
      <c r="E18" s="33" t="s">
        <v>90</v>
      </c>
      <c r="F18" s="33" t="s">
        <v>5</v>
      </c>
      <c r="G18" s="34" t="s">
        <v>91</v>
      </c>
      <c r="H18" s="33">
        <v>37</v>
      </c>
      <c r="I18" s="33">
        <v>960</v>
      </c>
      <c r="J18" s="35">
        <v>1.8</v>
      </c>
      <c r="K18" s="35">
        <f>H18*15</f>
        <v>555</v>
      </c>
      <c r="L18" s="35">
        <v>50</v>
      </c>
      <c r="M18" s="51">
        <f>I18*J18+K18+L18</f>
        <v>2333</v>
      </c>
      <c r="N18" s="46" t="s">
        <v>37</v>
      </c>
    </row>
    <row r="19" spans="2:14" s="6" customFormat="1" ht="14.1" customHeight="1">
      <c r="B19" s="50">
        <f t="shared" si="0"/>
        <v>16</v>
      </c>
      <c r="C19" s="33" t="s">
        <v>92</v>
      </c>
      <c r="D19" s="33" t="s">
        <v>93</v>
      </c>
      <c r="E19" s="33" t="s">
        <v>94</v>
      </c>
      <c r="F19" s="33" t="s">
        <v>5</v>
      </c>
      <c r="G19" s="34" t="s">
        <v>95</v>
      </c>
      <c r="H19" s="33">
        <v>28</v>
      </c>
      <c r="I19" s="33">
        <v>570</v>
      </c>
      <c r="J19" s="35">
        <v>5.76</v>
      </c>
      <c r="K19" s="35">
        <f>H19*15</f>
        <v>420</v>
      </c>
      <c r="L19" s="35">
        <v>50</v>
      </c>
      <c r="M19" s="51">
        <f>I19*J19+K19+L19</f>
        <v>3753.2</v>
      </c>
      <c r="N19" s="46" t="s">
        <v>96</v>
      </c>
    </row>
    <row r="20" spans="2:14" s="6" customFormat="1" ht="14.1" customHeight="1">
      <c r="B20" s="50">
        <f t="shared" si="0"/>
        <v>17</v>
      </c>
      <c r="C20" s="33" t="s">
        <v>92</v>
      </c>
      <c r="D20" s="33" t="s">
        <v>97</v>
      </c>
      <c r="E20" s="33" t="s">
        <v>98</v>
      </c>
      <c r="F20" s="33" t="s">
        <v>5</v>
      </c>
      <c r="G20" s="34" t="s">
        <v>99</v>
      </c>
      <c r="H20" s="33">
        <v>6</v>
      </c>
      <c r="I20" s="33">
        <v>66</v>
      </c>
      <c r="J20" s="35">
        <v>4.5599999999999996</v>
      </c>
      <c r="K20" s="35">
        <f>H20*15</f>
        <v>90</v>
      </c>
      <c r="L20" s="35">
        <v>50</v>
      </c>
      <c r="M20" s="51">
        <f>I20*J20+K20+L20</f>
        <v>440.96</v>
      </c>
      <c r="N20" s="46" t="s">
        <v>100</v>
      </c>
    </row>
    <row r="21" spans="2:14" s="6" customFormat="1" ht="14.1" customHeight="1">
      <c r="B21" s="50">
        <f t="shared" si="0"/>
        <v>18</v>
      </c>
      <c r="C21" s="33" t="s">
        <v>101</v>
      </c>
      <c r="D21" s="33" t="s">
        <v>102</v>
      </c>
      <c r="E21" s="33" t="s">
        <v>103</v>
      </c>
      <c r="F21" s="33" t="s">
        <v>5</v>
      </c>
      <c r="G21" s="34" t="s">
        <v>104</v>
      </c>
      <c r="H21" s="33">
        <v>17</v>
      </c>
      <c r="I21" s="33">
        <v>270</v>
      </c>
      <c r="J21" s="35">
        <v>3.3</v>
      </c>
      <c r="K21" s="35">
        <f>H21*15</f>
        <v>255</v>
      </c>
      <c r="L21" s="35">
        <v>50</v>
      </c>
      <c r="M21" s="51">
        <f>I21*J21+K21+L21</f>
        <v>1196</v>
      </c>
      <c r="N21" s="46" t="s">
        <v>105</v>
      </c>
    </row>
    <row r="22" spans="2:14" s="6" customFormat="1" ht="14.1" customHeight="1">
      <c r="B22" s="50">
        <f t="shared" si="0"/>
        <v>19</v>
      </c>
      <c r="C22" s="33" t="s">
        <v>101</v>
      </c>
      <c r="D22" s="33" t="s">
        <v>106</v>
      </c>
      <c r="E22" s="33" t="s">
        <v>107</v>
      </c>
      <c r="F22" s="33" t="s">
        <v>5</v>
      </c>
      <c r="G22" s="34" t="s">
        <v>23</v>
      </c>
      <c r="H22" s="33">
        <v>33</v>
      </c>
      <c r="I22" s="33">
        <v>560</v>
      </c>
      <c r="J22" s="35">
        <v>1.8</v>
      </c>
      <c r="K22" s="35">
        <f>H22*15</f>
        <v>495</v>
      </c>
      <c r="L22" s="35">
        <v>50</v>
      </c>
      <c r="M22" s="51">
        <f>I22*J22+K22+L22</f>
        <v>1553</v>
      </c>
      <c r="N22" s="46" t="s">
        <v>24</v>
      </c>
    </row>
    <row r="23" spans="2:14" s="6" customFormat="1" ht="14.1" customHeight="1">
      <c r="B23" s="50">
        <f t="shared" si="0"/>
        <v>20</v>
      </c>
      <c r="C23" s="33" t="s">
        <v>101</v>
      </c>
      <c r="D23" s="33" t="s">
        <v>108</v>
      </c>
      <c r="E23" s="33" t="s">
        <v>109</v>
      </c>
      <c r="F23" s="33" t="s">
        <v>5</v>
      </c>
      <c r="G23" s="34" t="s">
        <v>13</v>
      </c>
      <c r="H23" s="33">
        <v>31</v>
      </c>
      <c r="I23" s="33">
        <v>690</v>
      </c>
      <c r="J23" s="35">
        <v>3.3</v>
      </c>
      <c r="K23" s="35">
        <f>H23*15</f>
        <v>465</v>
      </c>
      <c r="L23" s="35">
        <v>50</v>
      </c>
      <c r="M23" s="51">
        <f>I23*J23+K23+L23</f>
        <v>2792</v>
      </c>
      <c r="N23" s="47" t="s">
        <v>22</v>
      </c>
    </row>
    <row r="24" spans="2:14" s="6" customFormat="1" ht="14.1" customHeight="1">
      <c r="B24" s="50">
        <f t="shared" si="0"/>
        <v>21</v>
      </c>
      <c r="C24" s="33" t="s">
        <v>110</v>
      </c>
      <c r="D24" s="33" t="s">
        <v>111</v>
      </c>
      <c r="E24" s="33" t="s">
        <v>112</v>
      </c>
      <c r="F24" s="33" t="s">
        <v>5</v>
      </c>
      <c r="G24" s="36" t="s">
        <v>113</v>
      </c>
      <c r="H24" s="33">
        <v>61</v>
      </c>
      <c r="I24" s="33">
        <v>1040</v>
      </c>
      <c r="J24" s="35">
        <v>5.4</v>
      </c>
      <c r="K24" s="35">
        <f>H24*15</f>
        <v>915</v>
      </c>
      <c r="L24" s="35">
        <v>50</v>
      </c>
      <c r="M24" s="51">
        <f>I24*J24+K24+L24</f>
        <v>6581</v>
      </c>
      <c r="N24" s="47" t="s">
        <v>114</v>
      </c>
    </row>
    <row r="25" spans="2:14" s="6" customFormat="1" ht="14.1" customHeight="1">
      <c r="B25" s="50">
        <f t="shared" si="0"/>
        <v>22</v>
      </c>
      <c r="C25" s="33" t="s">
        <v>115</v>
      </c>
      <c r="D25" s="33" t="s">
        <v>116</v>
      </c>
      <c r="E25" s="33" t="s">
        <v>117</v>
      </c>
      <c r="F25" s="33" t="s">
        <v>5</v>
      </c>
      <c r="G25" s="34" t="s">
        <v>86</v>
      </c>
      <c r="H25" s="33">
        <v>38</v>
      </c>
      <c r="I25" s="33">
        <v>580</v>
      </c>
      <c r="J25" s="35">
        <v>3.3</v>
      </c>
      <c r="K25" s="35">
        <f>H25*15</f>
        <v>570</v>
      </c>
      <c r="L25" s="35">
        <v>50</v>
      </c>
      <c r="M25" s="51">
        <f>I25*J25+K25+L25</f>
        <v>2534</v>
      </c>
      <c r="N25" s="46" t="s">
        <v>118</v>
      </c>
    </row>
    <row r="26" spans="2:14" s="6" customFormat="1" ht="14.1" customHeight="1">
      <c r="B26" s="50">
        <f t="shared" si="0"/>
        <v>23</v>
      </c>
      <c r="C26" s="33" t="s">
        <v>119</v>
      </c>
      <c r="D26" s="33" t="s">
        <v>120</v>
      </c>
      <c r="E26" s="33" t="s">
        <v>121</v>
      </c>
      <c r="F26" s="33" t="s">
        <v>5</v>
      </c>
      <c r="G26" s="36" t="s">
        <v>122</v>
      </c>
      <c r="H26" s="33">
        <v>23</v>
      </c>
      <c r="I26" s="33">
        <v>191</v>
      </c>
      <c r="J26" s="35">
        <v>1.8</v>
      </c>
      <c r="K26" s="35">
        <f>H26*15</f>
        <v>345</v>
      </c>
      <c r="L26" s="35">
        <v>50</v>
      </c>
      <c r="M26" s="51">
        <f>I26*J26+K26+L26</f>
        <v>738.8</v>
      </c>
      <c r="N26" s="46" t="s">
        <v>123</v>
      </c>
    </row>
    <row r="27" spans="2:14" s="6" customFormat="1" ht="14.1" customHeight="1">
      <c r="B27" s="50">
        <f t="shared" si="0"/>
        <v>24</v>
      </c>
      <c r="C27" s="33" t="s">
        <v>124</v>
      </c>
      <c r="D27" s="33" t="s">
        <v>125</v>
      </c>
      <c r="E27" s="33" t="s">
        <v>126</v>
      </c>
      <c r="F27" s="33" t="s">
        <v>5</v>
      </c>
      <c r="G27" s="34" t="s">
        <v>19</v>
      </c>
      <c r="H27" s="33">
        <v>3</v>
      </c>
      <c r="I27" s="33">
        <v>14</v>
      </c>
      <c r="J27" s="35">
        <v>1.8</v>
      </c>
      <c r="K27" s="35">
        <f>H27*15</f>
        <v>45</v>
      </c>
      <c r="L27" s="35">
        <v>50</v>
      </c>
      <c r="M27" s="51">
        <f>I27*J27+K27+L27</f>
        <v>120.2</v>
      </c>
      <c r="N27" s="46" t="s">
        <v>20</v>
      </c>
    </row>
    <row r="28" spans="2:14" s="6" customFormat="1" ht="14.1" customHeight="1">
      <c r="B28" s="50">
        <f t="shared" si="0"/>
        <v>25</v>
      </c>
      <c r="C28" s="33" t="s">
        <v>127</v>
      </c>
      <c r="D28" s="33" t="s">
        <v>128</v>
      </c>
      <c r="E28" s="33" t="s">
        <v>129</v>
      </c>
      <c r="F28" s="33" t="s">
        <v>5</v>
      </c>
      <c r="G28" s="34" t="s">
        <v>79</v>
      </c>
      <c r="H28" s="33">
        <v>38</v>
      </c>
      <c r="I28" s="33">
        <v>686</v>
      </c>
      <c r="J28" s="35">
        <v>1.8</v>
      </c>
      <c r="K28" s="35">
        <f>H28*15</f>
        <v>570</v>
      </c>
      <c r="L28" s="35">
        <v>50</v>
      </c>
      <c r="M28" s="51">
        <f>I28*J28+K28+L28</f>
        <v>1854.8</v>
      </c>
      <c r="N28" s="46" t="s">
        <v>80</v>
      </c>
    </row>
    <row r="29" spans="2:14" s="6" customFormat="1" ht="14.1" customHeight="1">
      <c r="B29" s="50">
        <f t="shared" si="0"/>
        <v>26</v>
      </c>
      <c r="C29" s="33" t="s">
        <v>130</v>
      </c>
      <c r="D29" s="33" t="s">
        <v>131</v>
      </c>
      <c r="E29" s="33" t="s">
        <v>132</v>
      </c>
      <c r="F29" s="33" t="s">
        <v>5</v>
      </c>
      <c r="G29" s="36" t="s">
        <v>133</v>
      </c>
      <c r="H29" s="33">
        <v>11</v>
      </c>
      <c r="I29" s="33">
        <v>251</v>
      </c>
      <c r="J29" s="35">
        <v>5.76</v>
      </c>
      <c r="K29" s="35">
        <f>H29*15</f>
        <v>165</v>
      </c>
      <c r="L29" s="35">
        <v>50</v>
      </c>
      <c r="M29" s="51">
        <f>I29*J29+K29+L29</f>
        <v>1660.76</v>
      </c>
      <c r="N29" s="46" t="s">
        <v>134</v>
      </c>
    </row>
    <row r="30" spans="2:14" s="6" customFormat="1" ht="14.1" customHeight="1">
      <c r="B30" s="50">
        <f t="shared" si="0"/>
        <v>27</v>
      </c>
      <c r="C30" s="33" t="s">
        <v>130</v>
      </c>
      <c r="D30" s="33" t="s">
        <v>135</v>
      </c>
      <c r="E30" s="33" t="s">
        <v>136</v>
      </c>
      <c r="F30" s="33" t="s">
        <v>5</v>
      </c>
      <c r="G30" s="34" t="s">
        <v>137</v>
      </c>
      <c r="H30" s="33">
        <v>27</v>
      </c>
      <c r="I30" s="33">
        <v>337</v>
      </c>
      <c r="J30" s="35">
        <v>4.5599999999999996</v>
      </c>
      <c r="K30" s="35">
        <f>H30*15</f>
        <v>405</v>
      </c>
      <c r="L30" s="35">
        <v>50</v>
      </c>
      <c r="M30" s="51">
        <f>I30*J30+K30+L30</f>
        <v>1991.7199999999998</v>
      </c>
      <c r="N30" s="47" t="s">
        <v>138</v>
      </c>
    </row>
    <row r="31" spans="2:14" s="6" customFormat="1" ht="14.1" customHeight="1">
      <c r="B31" s="50">
        <f t="shared" si="0"/>
        <v>28</v>
      </c>
      <c r="C31" s="33" t="s">
        <v>130</v>
      </c>
      <c r="D31" s="33" t="s">
        <v>139</v>
      </c>
      <c r="E31" s="33" t="s">
        <v>140</v>
      </c>
      <c r="F31" s="33" t="s">
        <v>5</v>
      </c>
      <c r="G31" s="34" t="s">
        <v>35</v>
      </c>
      <c r="H31" s="33">
        <v>30</v>
      </c>
      <c r="I31" s="33">
        <v>480</v>
      </c>
      <c r="J31" s="35">
        <v>4.5599999999999996</v>
      </c>
      <c r="K31" s="35">
        <f>H31*15</f>
        <v>450</v>
      </c>
      <c r="L31" s="35">
        <v>50</v>
      </c>
      <c r="M31" s="51">
        <f>I31*J31+K31+L31</f>
        <v>2688.7999999999997</v>
      </c>
      <c r="N31" s="46" t="s">
        <v>36</v>
      </c>
    </row>
    <row r="32" spans="2:14" s="6" customFormat="1" ht="14.1" customHeight="1">
      <c r="B32" s="50">
        <f t="shared" si="0"/>
        <v>29</v>
      </c>
      <c r="C32" s="33" t="s">
        <v>141</v>
      </c>
      <c r="D32" s="33" t="s">
        <v>142</v>
      </c>
      <c r="E32" s="33" t="s">
        <v>143</v>
      </c>
      <c r="F32" s="33" t="s">
        <v>5</v>
      </c>
      <c r="G32" s="34" t="s">
        <v>33</v>
      </c>
      <c r="H32" s="33">
        <v>37</v>
      </c>
      <c r="I32" s="33">
        <v>271</v>
      </c>
      <c r="J32" s="35">
        <v>3.3</v>
      </c>
      <c r="K32" s="35">
        <f>H32*15</f>
        <v>555</v>
      </c>
      <c r="L32" s="35">
        <v>50</v>
      </c>
      <c r="M32" s="51">
        <f>I32*J32+K32+L32</f>
        <v>1499.3</v>
      </c>
      <c r="N32" s="47" t="s">
        <v>34</v>
      </c>
    </row>
    <row r="33" spans="2:15" s="6" customFormat="1" ht="14.1" customHeight="1">
      <c r="B33" s="50">
        <f t="shared" si="0"/>
        <v>30</v>
      </c>
      <c r="C33" s="33" t="s">
        <v>141</v>
      </c>
      <c r="D33" s="33" t="s">
        <v>144</v>
      </c>
      <c r="E33" s="33" t="s">
        <v>145</v>
      </c>
      <c r="F33" s="33" t="s">
        <v>5</v>
      </c>
      <c r="G33" s="34" t="s">
        <v>146</v>
      </c>
      <c r="H33" s="33">
        <v>16</v>
      </c>
      <c r="I33" s="33">
        <v>200</v>
      </c>
      <c r="J33" s="35">
        <v>3.3</v>
      </c>
      <c r="K33" s="35">
        <f>H33*15</f>
        <v>240</v>
      </c>
      <c r="L33" s="35">
        <v>50</v>
      </c>
      <c r="M33" s="51">
        <f>I33*J33+K33+L33</f>
        <v>950</v>
      </c>
      <c r="N33" s="46" t="s">
        <v>147</v>
      </c>
    </row>
    <row r="34" spans="2:15" s="6" customFormat="1" ht="14.1" customHeight="1">
      <c r="B34" s="50">
        <f t="shared" si="0"/>
        <v>31</v>
      </c>
      <c r="C34" s="33" t="s">
        <v>148</v>
      </c>
      <c r="D34" s="33" t="s">
        <v>149</v>
      </c>
      <c r="E34" s="33" t="s">
        <v>150</v>
      </c>
      <c r="F34" s="33" t="s">
        <v>5</v>
      </c>
      <c r="G34" s="36" t="s">
        <v>122</v>
      </c>
      <c r="H34" s="33">
        <v>25</v>
      </c>
      <c r="I34" s="33">
        <v>424</v>
      </c>
      <c r="J34" s="35">
        <v>1.8</v>
      </c>
      <c r="K34" s="35">
        <f>H34*15</f>
        <v>375</v>
      </c>
      <c r="L34" s="35">
        <v>50</v>
      </c>
      <c r="M34" s="51">
        <f>I34*J34+K34+L34</f>
        <v>1188.2</v>
      </c>
      <c r="N34" s="46" t="s">
        <v>123</v>
      </c>
    </row>
    <row r="35" spans="2:15" s="6" customFormat="1" ht="14.1" customHeight="1">
      <c r="B35" s="50">
        <f t="shared" si="0"/>
        <v>32</v>
      </c>
      <c r="C35" s="33" t="s">
        <v>148</v>
      </c>
      <c r="D35" s="33" t="s">
        <v>151</v>
      </c>
      <c r="E35" s="33" t="s">
        <v>152</v>
      </c>
      <c r="F35" s="33" t="s">
        <v>5</v>
      </c>
      <c r="G35" s="34" t="s">
        <v>28</v>
      </c>
      <c r="H35" s="33">
        <v>22</v>
      </c>
      <c r="I35" s="33">
        <v>200</v>
      </c>
      <c r="J35" s="35">
        <v>4.5599999999999996</v>
      </c>
      <c r="K35" s="35">
        <f>H35*15</f>
        <v>330</v>
      </c>
      <c r="L35" s="35">
        <v>50</v>
      </c>
      <c r="M35" s="51">
        <f>I35*J35+K35+L35</f>
        <v>1292</v>
      </c>
      <c r="N35" s="47" t="s">
        <v>53</v>
      </c>
    </row>
    <row r="36" spans="2:15" s="6" customFormat="1" ht="14.1" customHeight="1">
      <c r="B36" s="50">
        <f t="shared" si="0"/>
        <v>33</v>
      </c>
      <c r="C36" s="33" t="s">
        <v>148</v>
      </c>
      <c r="D36" s="33" t="s">
        <v>153</v>
      </c>
      <c r="E36" s="33" t="s">
        <v>154</v>
      </c>
      <c r="F36" s="33" t="s">
        <v>5</v>
      </c>
      <c r="G36" s="34" t="s">
        <v>13</v>
      </c>
      <c r="H36" s="33">
        <v>38</v>
      </c>
      <c r="I36" s="33">
        <v>850</v>
      </c>
      <c r="J36" s="35">
        <v>3.3</v>
      </c>
      <c r="K36" s="35">
        <f>H36*15</f>
        <v>570</v>
      </c>
      <c r="L36" s="35">
        <v>50</v>
      </c>
      <c r="M36" s="51">
        <f>I36*J36+K36+L36</f>
        <v>3425</v>
      </c>
      <c r="N36" s="47" t="s">
        <v>22</v>
      </c>
    </row>
    <row r="37" spans="2:15" s="6" customFormat="1" ht="14.1" customHeight="1">
      <c r="B37" s="50">
        <f t="shared" si="0"/>
        <v>34</v>
      </c>
      <c r="C37" s="33" t="s">
        <v>155</v>
      </c>
      <c r="D37" s="33" t="s">
        <v>156</v>
      </c>
      <c r="E37" s="33" t="s">
        <v>157</v>
      </c>
      <c r="F37" s="33" t="s">
        <v>5</v>
      </c>
      <c r="G37" s="34" t="s">
        <v>21</v>
      </c>
      <c r="H37" s="33">
        <v>53</v>
      </c>
      <c r="I37" s="33">
        <v>1270</v>
      </c>
      <c r="J37" s="35">
        <v>3.3</v>
      </c>
      <c r="K37" s="35">
        <f>H37*15</f>
        <v>795</v>
      </c>
      <c r="L37" s="35">
        <v>50</v>
      </c>
      <c r="M37" s="51">
        <f>I37*J37+K37+L37</f>
        <v>5036</v>
      </c>
      <c r="N37" s="46" t="s">
        <v>27</v>
      </c>
    </row>
    <row r="38" spans="2:15" s="6" customFormat="1" ht="14.1" customHeight="1">
      <c r="B38" s="50">
        <f t="shared" si="0"/>
        <v>35</v>
      </c>
      <c r="C38" s="37" t="s">
        <v>155</v>
      </c>
      <c r="D38" s="37" t="s">
        <v>158</v>
      </c>
      <c r="E38" s="37" t="s">
        <v>159</v>
      </c>
      <c r="F38" s="37" t="s">
        <v>5</v>
      </c>
      <c r="G38" s="40" t="s">
        <v>160</v>
      </c>
      <c r="H38" s="37">
        <v>24</v>
      </c>
      <c r="I38" s="37">
        <v>419</v>
      </c>
      <c r="J38" s="35">
        <v>3.3</v>
      </c>
      <c r="K38" s="39">
        <f>H38*15</f>
        <v>360</v>
      </c>
      <c r="L38" s="39">
        <v>50</v>
      </c>
      <c r="M38" s="51">
        <f>I38*J38+K38+L38</f>
        <v>1792.6999999999998</v>
      </c>
      <c r="N38" s="48" t="s">
        <v>161</v>
      </c>
    </row>
    <row r="39" spans="2:15" s="6" customFormat="1" ht="14.1" customHeight="1">
      <c r="B39" s="50">
        <f t="shared" si="0"/>
        <v>36</v>
      </c>
      <c r="C39" s="33" t="s">
        <v>155</v>
      </c>
      <c r="D39" s="33" t="s">
        <v>162</v>
      </c>
      <c r="E39" s="33" t="s">
        <v>163</v>
      </c>
      <c r="F39" s="33" t="s">
        <v>5</v>
      </c>
      <c r="G39" s="34" t="s">
        <v>164</v>
      </c>
      <c r="H39" s="33">
        <v>26</v>
      </c>
      <c r="I39" s="33">
        <v>290</v>
      </c>
      <c r="J39" s="35">
        <v>4.5599999999999996</v>
      </c>
      <c r="K39" s="35">
        <f>H39*15</f>
        <v>390</v>
      </c>
      <c r="L39" s="35">
        <v>50</v>
      </c>
      <c r="M39" s="51">
        <f>I39*J39+K39+L39</f>
        <v>1762.3999999999999</v>
      </c>
      <c r="N39" s="46" t="s">
        <v>165</v>
      </c>
    </row>
    <row r="40" spans="2:15" s="6" customFormat="1" ht="14.1" customHeight="1">
      <c r="B40" s="50">
        <f t="shared" si="0"/>
        <v>37</v>
      </c>
      <c r="C40" s="33" t="s">
        <v>166</v>
      </c>
      <c r="D40" s="33" t="s">
        <v>167</v>
      </c>
      <c r="E40" s="33" t="s">
        <v>168</v>
      </c>
      <c r="F40" s="33" t="s">
        <v>5</v>
      </c>
      <c r="G40" s="34" t="s">
        <v>164</v>
      </c>
      <c r="H40" s="33">
        <v>100</v>
      </c>
      <c r="I40" s="33">
        <v>3100</v>
      </c>
      <c r="J40" s="35">
        <v>4.5599999999999996</v>
      </c>
      <c r="K40" s="35">
        <f>H40*15</f>
        <v>1500</v>
      </c>
      <c r="L40" s="35">
        <v>50</v>
      </c>
      <c r="M40" s="51">
        <f>I40*J40+K40+L40</f>
        <v>15685.999999999998</v>
      </c>
      <c r="N40" s="46" t="s">
        <v>169</v>
      </c>
    </row>
    <row r="41" spans="2:15" s="6" customFormat="1" ht="14.1" customHeight="1" thickBot="1">
      <c r="B41" s="52">
        <f t="shared" si="0"/>
        <v>38</v>
      </c>
      <c r="C41" s="53" t="s">
        <v>166</v>
      </c>
      <c r="D41" s="53" t="s">
        <v>170</v>
      </c>
      <c r="E41" s="53" t="s">
        <v>171</v>
      </c>
      <c r="F41" s="53" t="s">
        <v>5</v>
      </c>
      <c r="G41" s="54" t="s">
        <v>172</v>
      </c>
      <c r="H41" s="53">
        <v>33</v>
      </c>
      <c r="I41" s="53">
        <v>207</v>
      </c>
      <c r="J41" s="55">
        <v>1.8</v>
      </c>
      <c r="K41" s="55">
        <f>H41*15</f>
        <v>495</v>
      </c>
      <c r="L41" s="55">
        <v>50</v>
      </c>
      <c r="M41" s="56">
        <f>I41*J41+K41+L41</f>
        <v>917.6</v>
      </c>
      <c r="N41" s="46" t="s">
        <v>173</v>
      </c>
    </row>
    <row r="42" spans="2:15" s="6" customFormat="1" ht="15.75" thickBot="1">
      <c r="B42" s="57" t="s">
        <v>174</v>
      </c>
      <c r="C42" s="58"/>
      <c r="D42" s="58"/>
      <c r="E42" s="58"/>
      <c r="F42" s="58"/>
      <c r="G42" s="58"/>
      <c r="H42" s="58"/>
      <c r="I42" s="58"/>
      <c r="J42" s="58"/>
      <c r="K42" s="58"/>
      <c r="L42" s="59"/>
      <c r="M42" s="60">
        <f>ROUND(SUM(M4:M41),0)</f>
        <v>104626</v>
      </c>
      <c r="N42" s="41"/>
    </row>
    <row r="43" spans="2:15" s="6" customFormat="1" ht="15.75" thickBot="1">
      <c r="B43" s="42"/>
      <c r="C43" s="43"/>
      <c r="D43" s="43"/>
      <c r="E43" s="43"/>
      <c r="F43" s="43"/>
      <c r="G43" s="44"/>
      <c r="H43" s="49">
        <f>SUM(H4:H41)</f>
        <v>1269</v>
      </c>
      <c r="I43" s="49">
        <f>SUM(I4:I41)</f>
        <v>24616</v>
      </c>
      <c r="J43" s="45"/>
      <c r="K43" s="45"/>
      <c r="L43" s="45"/>
      <c r="M43" s="45"/>
      <c r="N43" s="43"/>
    </row>
    <row r="44" spans="2:15" s="3" customFormat="1" ht="33" customHeight="1" thickBot="1">
      <c r="B44" s="22" t="s">
        <v>40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  <c r="O44" s="4"/>
    </row>
    <row r="45" spans="2:15" s="3" customFormat="1" ht="45" customHeight="1" thickBot="1">
      <c r="B45" s="19" t="s">
        <v>15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1"/>
    </row>
  </sheetData>
  <sortState ref="C4:M18">
    <sortCondition ref="C4:C18"/>
    <sortCondition ref="D4:D18"/>
  </sortState>
  <mergeCells count="7">
    <mergeCell ref="B45:M45"/>
    <mergeCell ref="B44:M44"/>
    <mergeCell ref="I1:M1"/>
    <mergeCell ref="I2:M2"/>
    <mergeCell ref="B1:H1"/>
    <mergeCell ref="B2:H2"/>
    <mergeCell ref="B42:L42"/>
  </mergeCells>
  <conditionalFormatting sqref="E44:E1048576 E1:E2">
    <cfRule type="duplicateValues" dxfId="2" priority="12"/>
  </conditionalFormatting>
  <pageMargins left="0.39370078740157483" right="0.11811023622047245" top="0.3" bottom="0.45" header="0.18" footer="0.21"/>
  <pageSetup scale="92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"/>
  <sheetViews>
    <sheetView workbookViewId="0">
      <selection activeCell="G17" sqref="G17"/>
    </sheetView>
  </sheetViews>
  <sheetFormatPr defaultRowHeight="15"/>
  <cols>
    <col min="2" max="2" width="3.42578125" bestFit="1" customWidth="1"/>
    <col min="3" max="3" width="9.7109375" bestFit="1" customWidth="1"/>
    <col min="4" max="4" width="11.7109375" bestFit="1" customWidth="1"/>
    <col min="5" max="5" width="8.7109375" bestFit="1" customWidth="1"/>
    <col min="6" max="6" width="6.42578125" bestFit="1" customWidth="1"/>
    <col min="7" max="7" width="13.140625" bestFit="1" customWidth="1"/>
    <col min="8" max="8" width="5.42578125" bestFit="1" customWidth="1"/>
    <col min="9" max="9" width="8.28515625" bestFit="1" customWidth="1"/>
    <col min="10" max="10" width="5.42578125" bestFit="1" customWidth="1"/>
    <col min="11" max="11" width="9" bestFit="1" customWidth="1"/>
    <col min="12" max="12" width="7.140625" bestFit="1" customWidth="1"/>
    <col min="13" max="13" width="6.42578125" bestFit="1" customWidth="1"/>
    <col min="14" max="14" width="6.5703125" bestFit="1" customWidth="1"/>
    <col min="15" max="15" width="20.7109375" bestFit="1" customWidth="1"/>
  </cols>
  <sheetData>
    <row r="1" spans="2:16" ht="15.75" thickBot="1"/>
    <row r="2" spans="2:16" ht="30.75" thickBot="1">
      <c r="B2" s="12" t="s">
        <v>9</v>
      </c>
      <c r="C2" s="13" t="s">
        <v>1</v>
      </c>
      <c r="D2" s="13" t="s">
        <v>10</v>
      </c>
      <c r="E2" s="18" t="s">
        <v>12</v>
      </c>
      <c r="F2" s="13" t="s">
        <v>2</v>
      </c>
      <c r="G2" s="13" t="s">
        <v>3</v>
      </c>
      <c r="H2" s="13" t="s">
        <v>4</v>
      </c>
      <c r="I2" s="13" t="s">
        <v>0</v>
      </c>
      <c r="J2" s="14" t="s">
        <v>17</v>
      </c>
      <c r="K2" s="14" t="s">
        <v>18</v>
      </c>
      <c r="L2" s="15" t="s">
        <v>6</v>
      </c>
      <c r="M2" s="15" t="s">
        <v>7</v>
      </c>
      <c r="N2" s="16" t="s">
        <v>8</v>
      </c>
      <c r="O2" s="17" t="s">
        <v>14</v>
      </c>
    </row>
    <row r="3" spans="2:16">
      <c r="B3" s="7">
        <v>26</v>
      </c>
      <c r="C3" s="8" t="s">
        <v>29</v>
      </c>
      <c r="D3" s="8" t="s">
        <v>30</v>
      </c>
      <c r="E3" s="8" t="s">
        <v>31</v>
      </c>
      <c r="F3" s="8" t="s">
        <v>5</v>
      </c>
      <c r="G3" s="8" t="s">
        <v>23</v>
      </c>
      <c r="H3" s="8">
        <v>24</v>
      </c>
      <c r="I3" s="8">
        <v>216</v>
      </c>
      <c r="J3" s="9">
        <v>1.5</v>
      </c>
      <c r="K3" s="9">
        <v>1.8</v>
      </c>
      <c r="L3" s="9">
        <v>360</v>
      </c>
      <c r="M3" s="9">
        <v>50</v>
      </c>
      <c r="N3" s="10">
        <v>798.8</v>
      </c>
      <c r="O3" s="11" t="s">
        <v>24</v>
      </c>
      <c r="P3" t="s">
        <v>32</v>
      </c>
    </row>
  </sheetData>
  <conditionalFormatting sqref="D2">
    <cfRule type="duplicateValues" dxfId="1" priority="1"/>
  </conditionalFormatting>
  <conditionalFormatting sqref="E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Sheet1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ARATA</cp:lastModifiedBy>
  <cp:lastPrinted>2026-08-08T07:40:11Z</cp:lastPrinted>
  <dcterms:created xsi:type="dcterms:W3CDTF">2023-10-09T12:38:08Z</dcterms:created>
  <dcterms:modified xsi:type="dcterms:W3CDTF">2026-08-08T07:43:21Z</dcterms:modified>
</cp:coreProperties>
</file>