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 l="1"/>
</calcChain>
</file>

<file path=xl/sharedStrings.xml><?xml version="1.0" encoding="utf-8"?>
<sst xmlns="http://schemas.openxmlformats.org/spreadsheetml/2006/main" count="77" uniqueCount="62">
  <si>
    <t>INVOICE
PRAGATI LOGISTICS,SAMANTA SAHI KHUNTIA LANE,8984191006
GST No:21AGHPB9356M1Z9</t>
  </si>
  <si>
    <t>Thanking you for your business.
PRAGATI LOGISTICS</t>
  </si>
  <si>
    <t>PURI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</si>
  <si>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</si>
  <si>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</si>
  <si>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</si>
  <si>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</si>
  <si>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</si>
  <si>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</si>
  <si>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</si>
  <si>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</si>
  <si>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INV. NO.</t>
  </si>
  <si>
    <t>DD.CH.</t>
  </si>
  <si>
    <t>LR CH.</t>
  </si>
  <si>
    <t>AMT.</t>
  </si>
  <si>
    <t>BHADRAK</t>
  </si>
  <si>
    <t xml:space="preserve">
RMSS AGENCIES PRIVATE LIMITED
Address:UPPER TELENGABAZAR PLOT NO.1819/2987, TELENGABAZAR, NEAR PURI GHAT,9337717079
GST No: 21AAFCR2037Q1ZA
</t>
  </si>
  <si>
    <t>Kindly, verify &amp; confirm within 7 days, else GST will be filed by 20th JUNE, 2024.
GST to be paid by Consignor under Reverse Charge Mechanism(RCM) as per GST.</t>
  </si>
  <si>
    <t>NAYAGARH</t>
  </si>
  <si>
    <t>BARIPADA</t>
  </si>
  <si>
    <t>ATHAGARH</t>
  </si>
  <si>
    <t>04/6/2024</t>
  </si>
  <si>
    <t>PL/DO/04574</t>
  </si>
  <si>
    <t>4511</t>
  </si>
  <si>
    <t>SAKHIGOPAL</t>
  </si>
  <si>
    <t>05/6/2024</t>
  </si>
  <si>
    <t>PL/JA/05200</t>
  </si>
  <si>
    <t>4521</t>
  </si>
  <si>
    <t>PL/JA/05201</t>
  </si>
  <si>
    <t>4523</t>
  </si>
  <si>
    <t>PL/JA/05203</t>
  </si>
  <si>
    <t>4517</t>
  </si>
  <si>
    <t>PATTAMUNDAI</t>
  </si>
  <si>
    <t>PL/JA/05256</t>
  </si>
  <si>
    <t>4510</t>
  </si>
  <si>
    <t>12/6/2024</t>
  </si>
  <si>
    <t>PL/JA/05614</t>
  </si>
  <si>
    <t>4547</t>
  </si>
  <si>
    <t>GUDIA KATENI</t>
  </si>
  <si>
    <t>14/6/2024</t>
  </si>
  <si>
    <t>PL/JA/05750</t>
  </si>
  <si>
    <t>4553</t>
  </si>
  <si>
    <t>17/6/2024</t>
  </si>
  <si>
    <t>PL/JA/05861</t>
  </si>
  <si>
    <t>559</t>
  </si>
  <si>
    <t>JALESWAR</t>
  </si>
  <si>
    <t>19/6/2024</t>
  </si>
  <si>
    <t>PL/JA/06014</t>
  </si>
  <si>
    <t>4564</t>
  </si>
  <si>
    <t>DIGAPAHANDI</t>
  </si>
  <si>
    <t>27/6/2024</t>
  </si>
  <si>
    <t>PL/JA/06728</t>
  </si>
  <si>
    <t>4586</t>
  </si>
  <si>
    <t>BALIAPAL</t>
  </si>
  <si>
    <t>28/6/2024</t>
  </si>
  <si>
    <t>PL/JA/06824</t>
  </si>
  <si>
    <t>4591</t>
  </si>
  <si>
    <t>PL/JA/06828</t>
  </si>
  <si>
    <t>4587</t>
  </si>
  <si>
    <t>NIMAPARA</t>
  </si>
  <si>
    <t>(RUPEES FIVE THOUSAND TWO HUNDRED SEVENTY TWO ONLY)</t>
  </si>
  <si>
    <t xml:space="preserve">Bill Date: 30/06/2024
Bill NO : 10294
Total Amount: 5272.00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</si>
</sst>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333375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3243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P24" sqref="P24"/>
    </sheetView>
  </sheetViews>
  <sheetFormatPr defaultRowHeight="15"/>
  <cols>
    <col min="1" max="1" width="4.28515625" style="1" customWidth="1"/>
    <col min="2" max="2" width="10.28515625" style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6.85546875" style="2" customWidth="1"/>
    <col min="9" max="9" width="7.140625" style="2" bestFit="1" customWidth="1"/>
    <col min="10" max="10" width="6.710937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19" t="s">
        <v>0</v>
      </c>
      <c r="I1" s="20"/>
      <c r="J1" s="20"/>
      <c r="K1" s="21"/>
    </row>
    <row r="2" spans="1:11" ht="74.25" customHeight="1">
      <c r="A2" s="23" t="s">
        <v>16</v>
      </c>
      <c r="B2" s="23"/>
      <c r="C2" s="23"/>
      <c r="D2" s="23"/>
      <c r="E2" s="23"/>
      <c r="F2" s="23"/>
      <c r="G2" s="23"/>
      <c r="H2" s="19" t="s">
        <v>61</v>
      </c>
      <c r="I2" s="20"/>
      <c r="J2" s="20"/>
      <c r="K2" s="21"/>
    </row>
    <row r="3" spans="1:11" s="3" customFormat="1" ht="15" customHeight="1">
      <c r="A3" s="4" t="s">
        <v>9</v>
      </c>
      <c r="B3" s="4" t="s">
        <v>3</v>
      </c>
      <c r="C3" s="4" t="s">
        <v>10</v>
      </c>
      <c r="D3" s="4" t="s">
        <v>11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12</v>
      </c>
      <c r="J3" s="5" t="s">
        <v>13</v>
      </c>
      <c r="K3" s="5" t="s">
        <v>14</v>
      </c>
    </row>
    <row r="4" spans="1:11" s="3" customFormat="1" ht="15" customHeight="1">
      <c r="A4" s="6">
        <v>1</v>
      </c>
      <c r="B4" s="7" t="s">
        <v>21</v>
      </c>
      <c r="C4" s="7" t="s">
        <v>22</v>
      </c>
      <c r="D4" s="7" t="s">
        <v>23</v>
      </c>
      <c r="E4" s="7" t="s">
        <v>8</v>
      </c>
      <c r="F4" s="7" t="s">
        <v>24</v>
      </c>
      <c r="G4" s="7">
        <v>10</v>
      </c>
      <c r="H4" s="8">
        <f>VLOOKUP(F4,'[1]N M INTERNATIONAL'!$C$3:$E$87,3,FALSE)</f>
        <v>50</v>
      </c>
      <c r="I4" s="8">
        <f>G4*10</f>
        <v>100</v>
      </c>
      <c r="J4" s="8">
        <v>20</v>
      </c>
      <c r="K4" s="8">
        <f>G4*H4+I4+J4</f>
        <v>620</v>
      </c>
    </row>
    <row r="5" spans="1:11" s="3" customFormat="1" ht="15" customHeight="1">
      <c r="A5" s="6">
        <v>2</v>
      </c>
      <c r="B5" s="7" t="s">
        <v>25</v>
      </c>
      <c r="C5" s="7" t="s">
        <v>26</v>
      </c>
      <c r="D5" s="7" t="s">
        <v>27</v>
      </c>
      <c r="E5" s="7" t="s">
        <v>8</v>
      </c>
      <c r="F5" s="7" t="s">
        <v>2</v>
      </c>
      <c r="G5" s="7">
        <v>2</v>
      </c>
      <c r="H5" s="8">
        <f>VLOOKUP(F5,'[1]N M INTERNATIONAL'!$C$3:$E$87,3,FALSE)</f>
        <v>50</v>
      </c>
      <c r="I5" s="8">
        <f t="shared" ref="I5:I15" si="0">G5*10</f>
        <v>20</v>
      </c>
      <c r="J5" s="8">
        <v>20</v>
      </c>
      <c r="K5" s="8">
        <f t="shared" ref="K5:K15" si="1">G5*H5+I5+J5</f>
        <v>140</v>
      </c>
    </row>
    <row r="6" spans="1:11" s="3" customFormat="1" ht="15" customHeight="1">
      <c r="A6" s="6">
        <v>3</v>
      </c>
      <c r="B6" s="7" t="s">
        <v>25</v>
      </c>
      <c r="C6" s="7" t="s">
        <v>28</v>
      </c>
      <c r="D6" s="7" t="s">
        <v>29</v>
      </c>
      <c r="E6" s="7" t="s">
        <v>8</v>
      </c>
      <c r="F6" s="7" t="s">
        <v>18</v>
      </c>
      <c r="G6" s="7">
        <v>15</v>
      </c>
      <c r="H6" s="8">
        <f>VLOOKUP(F6,'[1]N M INTERNATIONAL'!$C$3:$E$87,3,FALSE)</f>
        <v>50</v>
      </c>
      <c r="I6" s="8">
        <f t="shared" si="0"/>
        <v>150</v>
      </c>
      <c r="J6" s="8">
        <v>20</v>
      </c>
      <c r="K6" s="8">
        <f t="shared" si="1"/>
        <v>920</v>
      </c>
    </row>
    <row r="7" spans="1:11" s="3" customFormat="1" ht="15" customHeight="1">
      <c r="A7" s="6">
        <v>4</v>
      </c>
      <c r="B7" s="7" t="s">
        <v>25</v>
      </c>
      <c r="C7" s="7" t="s">
        <v>30</v>
      </c>
      <c r="D7" s="7" t="s">
        <v>31</v>
      </c>
      <c r="E7" s="7" t="s">
        <v>8</v>
      </c>
      <c r="F7" s="7" t="s">
        <v>32</v>
      </c>
      <c r="G7" s="7">
        <v>2</v>
      </c>
      <c r="H7" s="8">
        <f>VLOOKUP(F7,'[1]N M INTERNATIONAL'!$C$3:$E$87,3,FALSE)</f>
        <v>50</v>
      </c>
      <c r="I7" s="8">
        <f t="shared" si="0"/>
        <v>20</v>
      </c>
      <c r="J7" s="8">
        <v>20</v>
      </c>
      <c r="K7" s="8">
        <f t="shared" si="1"/>
        <v>140</v>
      </c>
    </row>
    <row r="8" spans="1:11" s="3" customFormat="1" ht="15" customHeight="1">
      <c r="A8" s="6">
        <v>5</v>
      </c>
      <c r="B8" s="7" t="s">
        <v>21</v>
      </c>
      <c r="C8" s="7" t="s">
        <v>33</v>
      </c>
      <c r="D8" s="7" t="s">
        <v>34</v>
      </c>
      <c r="E8" s="7" t="s">
        <v>8</v>
      </c>
      <c r="F8" s="7" t="s">
        <v>20</v>
      </c>
      <c r="G8" s="7">
        <v>5</v>
      </c>
      <c r="H8" s="8">
        <f>VLOOKUP(F8,'[1]N M INTERNATIONAL'!$C$3:$E$87,3,FALSE)</f>
        <v>50</v>
      </c>
      <c r="I8" s="8">
        <f t="shared" si="0"/>
        <v>50</v>
      </c>
      <c r="J8" s="8">
        <v>20</v>
      </c>
      <c r="K8" s="8">
        <f t="shared" si="1"/>
        <v>320</v>
      </c>
    </row>
    <row r="9" spans="1:11" s="3" customFormat="1" ht="15" customHeight="1">
      <c r="A9" s="6">
        <v>6</v>
      </c>
      <c r="B9" s="7" t="s">
        <v>35</v>
      </c>
      <c r="C9" s="7" t="s">
        <v>36</v>
      </c>
      <c r="D9" s="7" t="s">
        <v>37</v>
      </c>
      <c r="E9" s="7" t="s">
        <v>8</v>
      </c>
      <c r="F9" s="7" t="s">
        <v>38</v>
      </c>
      <c r="G9" s="7">
        <v>2</v>
      </c>
      <c r="H9" s="8">
        <f>VLOOKUP(F9,'[1]N M INTERNATIONAL'!$C$3:$E$87,3,FALSE)</f>
        <v>55</v>
      </c>
      <c r="I9" s="8">
        <f t="shared" si="0"/>
        <v>20</v>
      </c>
      <c r="J9" s="8">
        <v>20</v>
      </c>
      <c r="K9" s="8">
        <f t="shared" si="1"/>
        <v>150</v>
      </c>
    </row>
    <row r="10" spans="1:11" s="3" customFormat="1" ht="15" customHeight="1">
      <c r="A10" s="6">
        <v>7</v>
      </c>
      <c r="B10" s="7" t="s">
        <v>39</v>
      </c>
      <c r="C10" s="7" t="s">
        <v>40</v>
      </c>
      <c r="D10" s="7" t="s">
        <v>41</v>
      </c>
      <c r="E10" s="7" t="s">
        <v>8</v>
      </c>
      <c r="F10" s="7" t="s">
        <v>19</v>
      </c>
      <c r="G10" s="7">
        <v>4</v>
      </c>
      <c r="H10" s="8">
        <f>VLOOKUP(F10,'[1]N M INTERNATIONAL'!$C$3:$E$87,3,FALSE)</f>
        <v>76</v>
      </c>
      <c r="I10" s="8">
        <f t="shared" si="0"/>
        <v>40</v>
      </c>
      <c r="J10" s="8">
        <v>20</v>
      </c>
      <c r="K10" s="8">
        <f t="shared" si="1"/>
        <v>364</v>
      </c>
    </row>
    <row r="11" spans="1:11" s="3" customFormat="1" ht="15" customHeight="1">
      <c r="A11" s="6">
        <v>8</v>
      </c>
      <c r="B11" s="7" t="s">
        <v>42</v>
      </c>
      <c r="C11" s="7" t="s">
        <v>43</v>
      </c>
      <c r="D11" s="7" t="s">
        <v>44</v>
      </c>
      <c r="E11" s="7" t="s">
        <v>8</v>
      </c>
      <c r="F11" s="7" t="s">
        <v>45</v>
      </c>
      <c r="G11" s="7">
        <v>3</v>
      </c>
      <c r="H11" s="8">
        <f>VLOOKUP(F11,'[1]N M INTERNATIONAL'!$C$3:$E$87,3,FALSE)</f>
        <v>76</v>
      </c>
      <c r="I11" s="8">
        <f t="shared" si="0"/>
        <v>30</v>
      </c>
      <c r="J11" s="8">
        <v>20</v>
      </c>
      <c r="K11" s="8">
        <f t="shared" si="1"/>
        <v>278</v>
      </c>
    </row>
    <row r="12" spans="1:11" s="3" customFormat="1" ht="15" customHeight="1">
      <c r="A12" s="6">
        <v>9</v>
      </c>
      <c r="B12" s="7" t="s">
        <v>46</v>
      </c>
      <c r="C12" s="7" t="s">
        <v>47</v>
      </c>
      <c r="D12" s="7" t="s">
        <v>48</v>
      </c>
      <c r="E12" s="7" t="s">
        <v>8</v>
      </c>
      <c r="F12" s="7" t="s">
        <v>49</v>
      </c>
      <c r="G12" s="7">
        <v>6</v>
      </c>
      <c r="H12" s="8">
        <f>VLOOKUP(F12,'[1]N M INTERNATIONAL'!$C$3:$E$87,3,FALSE)</f>
        <v>72</v>
      </c>
      <c r="I12" s="8">
        <f t="shared" si="0"/>
        <v>60</v>
      </c>
      <c r="J12" s="8">
        <v>20</v>
      </c>
      <c r="K12" s="8">
        <f t="shared" si="1"/>
        <v>512</v>
      </c>
    </row>
    <row r="13" spans="1:11" s="3" customFormat="1" ht="15" customHeight="1">
      <c r="A13" s="6">
        <v>10</v>
      </c>
      <c r="B13" s="7" t="s">
        <v>50</v>
      </c>
      <c r="C13" s="7" t="s">
        <v>51</v>
      </c>
      <c r="D13" s="7" t="s">
        <v>52</v>
      </c>
      <c r="E13" s="7" t="s">
        <v>8</v>
      </c>
      <c r="F13" s="7" t="s">
        <v>53</v>
      </c>
      <c r="G13" s="7">
        <v>8</v>
      </c>
      <c r="H13" s="8">
        <f>VLOOKUP(F13,'[1]N M INTERNATIONAL'!$C$3:$E$87,3,FALSE)</f>
        <v>76</v>
      </c>
      <c r="I13" s="8">
        <f t="shared" si="0"/>
        <v>80</v>
      </c>
      <c r="J13" s="8">
        <v>20</v>
      </c>
      <c r="K13" s="8">
        <f t="shared" si="1"/>
        <v>708</v>
      </c>
    </row>
    <row r="14" spans="1:11" s="3" customFormat="1" ht="15" customHeight="1">
      <c r="A14" s="6">
        <v>11</v>
      </c>
      <c r="B14" s="7" t="s">
        <v>54</v>
      </c>
      <c r="C14" s="7" t="s">
        <v>55</v>
      </c>
      <c r="D14" s="7" t="s">
        <v>56</v>
      </c>
      <c r="E14" s="7" t="s">
        <v>8</v>
      </c>
      <c r="F14" s="7" t="s">
        <v>15</v>
      </c>
      <c r="G14" s="7">
        <v>9</v>
      </c>
      <c r="H14" s="8">
        <f>VLOOKUP(F14,'[1]N M INTERNATIONAL'!$C$3:$E$87,3,FALSE)</f>
        <v>50</v>
      </c>
      <c r="I14" s="8">
        <f t="shared" si="0"/>
        <v>90</v>
      </c>
      <c r="J14" s="8">
        <v>20</v>
      </c>
      <c r="K14" s="8">
        <f t="shared" si="1"/>
        <v>560</v>
      </c>
    </row>
    <row r="15" spans="1:11" s="3" customFormat="1" ht="15" customHeight="1">
      <c r="A15" s="6">
        <v>12</v>
      </c>
      <c r="B15" s="7" t="s">
        <v>54</v>
      </c>
      <c r="C15" s="7" t="s">
        <v>57</v>
      </c>
      <c r="D15" s="7" t="s">
        <v>58</v>
      </c>
      <c r="E15" s="7" t="s">
        <v>8</v>
      </c>
      <c r="F15" s="7" t="s">
        <v>59</v>
      </c>
      <c r="G15" s="7">
        <v>9</v>
      </c>
      <c r="H15" s="8">
        <f>VLOOKUP(F15,'[1]N M INTERNATIONAL'!$C$3:$E$87,3,FALSE)</f>
        <v>50</v>
      </c>
      <c r="I15" s="8">
        <f t="shared" si="0"/>
        <v>90</v>
      </c>
      <c r="J15" s="8">
        <v>20</v>
      </c>
      <c r="K15" s="8">
        <f t="shared" si="1"/>
        <v>560</v>
      </c>
    </row>
    <row r="16" spans="1:11" s="3" customFormat="1" ht="15" customHeight="1">
      <c r="A16" s="24" t="s">
        <v>60</v>
      </c>
      <c r="B16" s="25"/>
      <c r="C16" s="25"/>
      <c r="D16" s="25"/>
      <c r="E16" s="25"/>
      <c r="F16" s="25"/>
      <c r="G16" s="25"/>
      <c r="H16" s="25"/>
      <c r="I16" s="25"/>
      <c r="J16" s="26"/>
      <c r="K16" s="9">
        <f>SUM(K4:K15)</f>
        <v>5272</v>
      </c>
    </row>
    <row r="17" spans="1:11" s="3" customFormat="1" ht="15" customHeight="1">
      <c r="A17" s="10"/>
      <c r="B17" s="11"/>
      <c r="C17" s="11"/>
      <c r="D17" s="11"/>
      <c r="E17" s="11"/>
      <c r="F17" s="11"/>
      <c r="G17" s="4">
        <f>SUM(G4:G15)</f>
        <v>75</v>
      </c>
      <c r="H17" s="12"/>
      <c r="I17" s="12"/>
      <c r="J17" s="12"/>
      <c r="K17" s="12"/>
    </row>
    <row r="18" spans="1:11" ht="32.25" customHeight="1">
      <c r="A18" s="13" t="s">
        <v>17</v>
      </c>
      <c r="B18" s="14"/>
      <c r="C18" s="14"/>
      <c r="D18" s="14"/>
      <c r="E18" s="14"/>
      <c r="F18" s="14"/>
      <c r="G18" s="14"/>
      <c r="H18" s="15"/>
      <c r="I18" s="15"/>
      <c r="J18" s="15"/>
      <c r="K18" s="16"/>
    </row>
    <row r="19" spans="1:11" ht="30.75" customHeight="1">
      <c r="A19" s="17" t="s">
        <v>1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</row>
  </sheetData>
  <sortState ref="B4:K11">
    <sortCondition ref="B4:B11"/>
    <sortCondition ref="C4:C11"/>
  </sortState>
  <mergeCells count="7">
    <mergeCell ref="A18:K18"/>
    <mergeCell ref="A19:K19"/>
    <mergeCell ref="H1:K1"/>
    <mergeCell ref="H2:K2"/>
    <mergeCell ref="A1:G1"/>
    <mergeCell ref="A2:G2"/>
    <mergeCell ref="A16:J16"/>
  </mergeCells>
  <pageMargins left="0.52" right="0.34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2024-07-06T14:50:16Z</cp:lastPrinted>
  <dcterms:created xsi:type="dcterms:W3CDTF">2024-03-08T07:54:17Z</dcterms:created>
  <dcterms:modified xsi:type="dcterms:W3CDTF">2024-07-13T14:35:19Z</dcterms:modified>
</cp:coreProperties>
</file>