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Invoice!$A$3:$K$17</definedName>
  </definedNames>
  <calcPr calcId="144525"/>
</workbook>
</file>

<file path=xl/calcChain.xml><?xml version="1.0" encoding="utf-8"?>
<calcChain xmlns="http://schemas.openxmlformats.org/spreadsheetml/2006/main">
  <c r="H18" i="1" l="1"/>
  <c r="G18" i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4" i="1"/>
  <c r="K4" i="1" s="1"/>
  <c r="K15" i="1" l="1"/>
</calcChain>
</file>

<file path=xl/sharedStrings.xml><?xml version="1.0" encoding="utf-8"?>
<sst xmlns="http://schemas.openxmlformats.org/spreadsheetml/2006/main" count="72" uniqueCount="51">
  <si>
    <t>INVOICE
PRAGATI LOGISTICS,SAMANTA SAHI KHUNTIA LANE,8984191006
GST No:21AGHPB9356M1Z9</t>
  </si>
  <si>
    <t>11/7/2024</t>
  </si>
  <si>
    <t>294</t>
  </si>
  <si>
    <t>18/7/2024</t>
  </si>
  <si>
    <t>304</t>
  </si>
  <si>
    <t>23/7/2024</t>
  </si>
  <si>
    <t>317</t>
  </si>
  <si>
    <t>24/7/2024</t>
  </si>
  <si>
    <t>00321</t>
  </si>
  <si>
    <t>00314</t>
  </si>
  <si>
    <t>25/7/2024</t>
  </si>
  <si>
    <t>327</t>
  </si>
  <si>
    <t>02/7/2024</t>
  </si>
  <si>
    <t>277</t>
  </si>
  <si>
    <t>268</t>
  </si>
  <si>
    <t>269</t>
  </si>
  <si>
    <t>05/7/2024</t>
  </si>
  <si>
    <t>971</t>
  </si>
  <si>
    <t>1020</t>
  </si>
  <si>
    <t>Thanking you for your business.
PRAGATI LOGISTICS</t>
  </si>
  <si>
    <t>PL/JA/08087</t>
  </si>
  <si>
    <t>PL/JA/08554</t>
  </si>
  <si>
    <t>PL/JA/08998</t>
  </si>
  <si>
    <t>PL/JA/09110</t>
  </si>
  <si>
    <t>PL/JA/09109</t>
  </si>
  <si>
    <t>PL/JA/09240</t>
  </si>
  <si>
    <t>PL/JA/07337</t>
  </si>
  <si>
    <t>PL/JA/07424</t>
  </si>
  <si>
    <t>PL/JA/07425</t>
  </si>
  <si>
    <t>PL/JA/07636</t>
  </si>
  <si>
    <t>PL/JA/07702</t>
  </si>
  <si>
    <t>BALASORE</t>
  </si>
  <si>
    <t>BHADRAK</t>
  </si>
  <si>
    <t>PATTAMUNDAI</t>
  </si>
  <si>
    <t>JALESWAR</t>
  </si>
  <si>
    <t>SL</t>
  </si>
  <si>
    <t>DATE</t>
  </si>
  <si>
    <t>LR NO</t>
  </si>
  <si>
    <t>FROM</t>
  </si>
  <si>
    <t>INV NO</t>
  </si>
  <si>
    <t>CASE</t>
  </si>
  <si>
    <t>WEIGHT</t>
  </si>
  <si>
    <t>CTC</t>
  </si>
  <si>
    <t>RATE</t>
  </si>
  <si>
    <t>LR CH</t>
  </si>
  <si>
    <t>(RUPEES THREE THOUSAND TWO HUNDRED FIFTY SIX ONLY)</t>
  </si>
  <si>
    <t>DESTINATION</t>
  </si>
  <si>
    <t>Kindly, verify &amp; confirm within 7 days, else GST will be filed by 20th AUG, 2024. 
GST to be paid by Consignor under Reverse Charge Mechanism(RCM) as per GST.</t>
  </si>
  <si>
    <t>AMT.</t>
  </si>
  <si>
    <t xml:space="preserve">NIPPON PAINTS INDIA PRIVATE LIMITED
Address: Plot No.330, Commercial House,
 Cantonment Road,cuttack-753011 ODISHA,7008848544
GST No:21AACCN2352F1Z2
</t>
  </si>
  <si>
    <t>Bill Date: 31/07/2024
Bill NO : 14793
Total Amount: 3256.00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</si>
</sst>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7</xdr:col>
      <xdr:colOff>485775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5"/>
          <a:ext cx="45339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N1" sqref="N1"/>
    </sheetView>
  </sheetViews>
  <sheetFormatPr defaultRowHeight="15"/>
  <cols>
    <col min="1" max="1" width="3.85546875" style="1" customWidth="1"/>
    <col min="2" max="2" width="10.42578125" style="1" customWidth="1"/>
    <col min="3" max="3" width="11.7109375" style="1" bestFit="1" customWidth="1"/>
    <col min="4" max="4" width="6.42578125" style="1" bestFit="1" customWidth="1"/>
    <col min="5" max="5" width="15.28515625" style="1" customWidth="1"/>
    <col min="6" max="6" width="7.5703125" style="1" bestFit="1" customWidth="1"/>
    <col min="7" max="7" width="5.42578125" style="1" bestFit="1" customWidth="1"/>
    <col min="8" max="8" width="8.85546875" style="1" customWidth="1"/>
    <col min="9" max="9" width="7" style="2" customWidth="1"/>
    <col min="10" max="10" width="7.42578125" style="2" customWidth="1"/>
    <col min="11" max="11" width="10.7109375" style="2" customWidth="1"/>
    <col min="12" max="12" width="9.140625" style="1" customWidth="1"/>
    <col min="13" max="16384" width="9.140625" style="1"/>
  </cols>
  <sheetData>
    <row r="1" spans="1:15" ht="90" customHeight="1">
      <c r="A1" s="19"/>
      <c r="B1" s="20"/>
      <c r="C1" s="20"/>
      <c r="D1" s="20"/>
      <c r="E1" s="20"/>
      <c r="F1" s="20"/>
      <c r="G1" s="20"/>
      <c r="H1" s="20"/>
      <c r="I1" s="24" t="s">
        <v>0</v>
      </c>
      <c r="J1" s="24"/>
      <c r="K1" s="24"/>
    </row>
    <row r="2" spans="1:15" ht="84.75" customHeight="1">
      <c r="A2" s="21" t="s">
        <v>49</v>
      </c>
      <c r="B2" s="22"/>
      <c r="C2" s="22"/>
      <c r="D2" s="22"/>
      <c r="E2" s="22"/>
      <c r="F2" s="22"/>
      <c r="G2" s="22"/>
      <c r="H2" s="23"/>
      <c r="I2" s="24" t="s">
        <v>50</v>
      </c>
      <c r="J2" s="24"/>
      <c r="K2" s="24"/>
    </row>
    <row r="3" spans="1:15" s="10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46</v>
      </c>
      <c r="F3" s="5" t="s">
        <v>39</v>
      </c>
      <c r="G3" s="5" t="s">
        <v>40</v>
      </c>
      <c r="H3" s="5" t="s">
        <v>41</v>
      </c>
      <c r="I3" s="9" t="s">
        <v>43</v>
      </c>
      <c r="J3" s="9" t="s">
        <v>44</v>
      </c>
      <c r="K3" s="9" t="s">
        <v>48</v>
      </c>
      <c r="O3" s="1"/>
    </row>
    <row r="4" spans="1:15">
      <c r="A4" s="11">
        <v>1</v>
      </c>
      <c r="B4" s="4" t="s">
        <v>12</v>
      </c>
      <c r="C4" s="4" t="s">
        <v>26</v>
      </c>
      <c r="D4" s="8" t="s">
        <v>42</v>
      </c>
      <c r="E4" s="4" t="s">
        <v>34</v>
      </c>
      <c r="F4" s="4" t="s">
        <v>13</v>
      </c>
      <c r="G4" s="4">
        <v>3</v>
      </c>
      <c r="H4" s="4">
        <v>36</v>
      </c>
      <c r="I4" s="6">
        <f>VLOOKUP(E4,'[1]BIOSTARDT INDIA'!$C$3:$E$299,3,FALSE)</f>
        <v>3.75</v>
      </c>
      <c r="J4" s="6">
        <v>20</v>
      </c>
      <c r="K4" s="6">
        <f>50*I4+J4</f>
        <v>207.5</v>
      </c>
    </row>
    <row r="5" spans="1:15">
      <c r="A5" s="11">
        <v>2</v>
      </c>
      <c r="B5" s="4" t="s">
        <v>12</v>
      </c>
      <c r="C5" s="4" t="s">
        <v>27</v>
      </c>
      <c r="D5" s="8" t="s">
        <v>42</v>
      </c>
      <c r="E5" s="4" t="s">
        <v>32</v>
      </c>
      <c r="F5" s="4" t="s">
        <v>14</v>
      </c>
      <c r="G5" s="4">
        <v>2</v>
      </c>
      <c r="H5" s="4">
        <v>9</v>
      </c>
      <c r="I5" s="6">
        <f>VLOOKUP(E5,'[1]BIOSTARDT INDIA'!$C$3:$E$299,3,FALSE)</f>
        <v>3.75</v>
      </c>
      <c r="J5" s="6">
        <v>20</v>
      </c>
      <c r="K5" s="6">
        <f>50*I5+J5</f>
        <v>207.5</v>
      </c>
    </row>
    <row r="6" spans="1:15">
      <c r="A6" s="11">
        <v>3</v>
      </c>
      <c r="B6" s="4" t="s">
        <v>12</v>
      </c>
      <c r="C6" s="4" t="s">
        <v>28</v>
      </c>
      <c r="D6" s="8" t="s">
        <v>42</v>
      </c>
      <c r="E6" s="4" t="s">
        <v>32</v>
      </c>
      <c r="F6" s="4" t="s">
        <v>15</v>
      </c>
      <c r="G6" s="4">
        <v>6</v>
      </c>
      <c r="H6" s="4">
        <v>71</v>
      </c>
      <c r="I6" s="6">
        <f>VLOOKUP(E6,'[1]BIOSTARDT INDIA'!$C$3:$E$299,3,FALSE)</f>
        <v>3.75</v>
      </c>
      <c r="J6" s="6">
        <v>20</v>
      </c>
      <c r="K6" s="6">
        <f>H6*I6+J6</f>
        <v>286.25</v>
      </c>
    </row>
    <row r="7" spans="1:15">
      <c r="A7" s="11">
        <v>4</v>
      </c>
      <c r="B7" s="4" t="s">
        <v>16</v>
      </c>
      <c r="C7" s="4" t="s">
        <v>29</v>
      </c>
      <c r="D7" s="8" t="s">
        <v>42</v>
      </c>
      <c r="E7" s="4" t="s">
        <v>33</v>
      </c>
      <c r="F7" s="4" t="s">
        <v>17</v>
      </c>
      <c r="G7" s="4">
        <v>3</v>
      </c>
      <c r="H7" s="4">
        <v>35</v>
      </c>
      <c r="I7" s="6">
        <f>VLOOKUP(E7,'[1]BIOSTARDT INDIA'!$C$3:$E$299,3,FALSE)</f>
        <v>3</v>
      </c>
      <c r="J7" s="6">
        <v>20</v>
      </c>
      <c r="K7" s="6">
        <f>50*I7+J7</f>
        <v>170</v>
      </c>
    </row>
    <row r="8" spans="1:15">
      <c r="A8" s="11">
        <v>5</v>
      </c>
      <c r="B8" s="4" t="s">
        <v>16</v>
      </c>
      <c r="C8" s="4" t="s">
        <v>30</v>
      </c>
      <c r="D8" s="8" t="s">
        <v>42</v>
      </c>
      <c r="E8" s="4" t="s">
        <v>32</v>
      </c>
      <c r="F8" s="4" t="s">
        <v>18</v>
      </c>
      <c r="G8" s="4">
        <v>6</v>
      </c>
      <c r="H8" s="4">
        <v>36</v>
      </c>
      <c r="I8" s="6">
        <f>VLOOKUP(E8,'[1]BIOSTARDT INDIA'!$C$3:$E$299,3,FALSE)</f>
        <v>3.75</v>
      </c>
      <c r="J8" s="6">
        <v>20</v>
      </c>
      <c r="K8" s="6">
        <f>50*I8+J8</f>
        <v>207.5</v>
      </c>
    </row>
    <row r="9" spans="1:15">
      <c r="A9" s="11">
        <v>6</v>
      </c>
      <c r="B9" s="4" t="s">
        <v>1</v>
      </c>
      <c r="C9" s="4" t="s">
        <v>20</v>
      </c>
      <c r="D9" s="8" t="s">
        <v>42</v>
      </c>
      <c r="E9" s="4" t="s">
        <v>31</v>
      </c>
      <c r="F9" s="4" t="s">
        <v>2</v>
      </c>
      <c r="G9" s="4">
        <v>4</v>
      </c>
      <c r="H9" s="4">
        <v>24</v>
      </c>
      <c r="I9" s="6">
        <f>VLOOKUP(E9,'[1]BIOSTARDT INDIA'!$C$3:$E$299,3,FALSE)</f>
        <v>3.75</v>
      </c>
      <c r="J9" s="6">
        <v>20</v>
      </c>
      <c r="K9" s="6">
        <f>50*I9+J9</f>
        <v>207.5</v>
      </c>
    </row>
    <row r="10" spans="1:15">
      <c r="A10" s="11">
        <v>7</v>
      </c>
      <c r="B10" s="4" t="s">
        <v>3</v>
      </c>
      <c r="C10" s="4" t="s">
        <v>21</v>
      </c>
      <c r="D10" s="8" t="s">
        <v>42</v>
      </c>
      <c r="E10" s="4" t="s">
        <v>32</v>
      </c>
      <c r="F10" s="4" t="s">
        <v>4</v>
      </c>
      <c r="G10" s="4">
        <v>13</v>
      </c>
      <c r="H10" s="4">
        <v>161</v>
      </c>
      <c r="I10" s="6">
        <f>VLOOKUP(E10,'[1]BIOSTARDT INDIA'!$C$3:$E$299,3,FALSE)</f>
        <v>3.75</v>
      </c>
      <c r="J10" s="6">
        <v>20</v>
      </c>
      <c r="K10" s="6">
        <f>H10*I10+J10</f>
        <v>623.75</v>
      </c>
    </row>
    <row r="11" spans="1:15">
      <c r="A11" s="11">
        <v>8</v>
      </c>
      <c r="B11" s="4" t="s">
        <v>5</v>
      </c>
      <c r="C11" s="4" t="s">
        <v>22</v>
      </c>
      <c r="D11" s="8" t="s">
        <v>42</v>
      </c>
      <c r="E11" s="4" t="s">
        <v>32</v>
      </c>
      <c r="F11" s="4" t="s">
        <v>6</v>
      </c>
      <c r="G11" s="4">
        <v>21</v>
      </c>
      <c r="H11" s="4">
        <v>112</v>
      </c>
      <c r="I11" s="6">
        <f>VLOOKUP(E11,'[1]BIOSTARDT INDIA'!$C$3:$E$299,3,FALSE)</f>
        <v>3.75</v>
      </c>
      <c r="J11" s="6">
        <v>20</v>
      </c>
      <c r="K11" s="6">
        <f>H11*I11+J11</f>
        <v>440</v>
      </c>
    </row>
    <row r="12" spans="1:15">
      <c r="A12" s="11">
        <v>9</v>
      </c>
      <c r="B12" s="4" t="s">
        <v>5</v>
      </c>
      <c r="C12" s="4" t="s">
        <v>24</v>
      </c>
      <c r="D12" s="8" t="s">
        <v>42</v>
      </c>
      <c r="E12" s="4" t="s">
        <v>33</v>
      </c>
      <c r="F12" s="4" t="s">
        <v>9</v>
      </c>
      <c r="G12" s="4">
        <v>14</v>
      </c>
      <c r="H12" s="4">
        <v>147</v>
      </c>
      <c r="I12" s="6">
        <f>VLOOKUP(E12,'[1]BIOSTARDT INDIA'!$C$3:$E$299,3,FALSE)</f>
        <v>3</v>
      </c>
      <c r="J12" s="6">
        <v>20</v>
      </c>
      <c r="K12" s="6">
        <f>H12*I12+J12</f>
        <v>461</v>
      </c>
    </row>
    <row r="13" spans="1:15">
      <c r="A13" s="11">
        <v>10</v>
      </c>
      <c r="B13" s="4" t="s">
        <v>7</v>
      </c>
      <c r="C13" s="4" t="s">
        <v>23</v>
      </c>
      <c r="D13" s="8" t="s">
        <v>42</v>
      </c>
      <c r="E13" s="4" t="s">
        <v>33</v>
      </c>
      <c r="F13" s="4" t="s">
        <v>8</v>
      </c>
      <c r="G13" s="4">
        <v>5</v>
      </c>
      <c r="H13" s="4">
        <v>35</v>
      </c>
      <c r="I13" s="6">
        <f>VLOOKUP(E13,'[1]BIOSTARDT INDIA'!$C$3:$E$299,3,FALSE)</f>
        <v>3</v>
      </c>
      <c r="J13" s="6">
        <v>20</v>
      </c>
      <c r="K13" s="6">
        <f>50*I13+J13</f>
        <v>170</v>
      </c>
    </row>
    <row r="14" spans="1:15">
      <c r="A14" s="11">
        <v>11</v>
      </c>
      <c r="B14" s="4" t="s">
        <v>10</v>
      </c>
      <c r="C14" s="4" t="s">
        <v>25</v>
      </c>
      <c r="D14" s="8" t="s">
        <v>42</v>
      </c>
      <c r="E14" s="4" t="s">
        <v>31</v>
      </c>
      <c r="F14" s="4" t="s">
        <v>11</v>
      </c>
      <c r="G14" s="4">
        <v>7</v>
      </c>
      <c r="H14" s="4">
        <v>68</v>
      </c>
      <c r="I14" s="6">
        <f>VLOOKUP(E14,'[1]BIOSTARDT INDIA'!$C$3:$E$299,3,FALSE)</f>
        <v>3.75</v>
      </c>
      <c r="J14" s="6">
        <v>20</v>
      </c>
      <c r="K14" s="6">
        <f>H14*I14+J14</f>
        <v>275</v>
      </c>
    </row>
    <row r="15" spans="1:15" s="3" customFormat="1">
      <c r="A15" s="13" t="s">
        <v>45</v>
      </c>
      <c r="B15" s="14"/>
      <c r="C15" s="14"/>
      <c r="D15" s="14"/>
      <c r="E15" s="14"/>
      <c r="F15" s="14"/>
      <c r="G15" s="14"/>
      <c r="H15" s="14"/>
      <c r="I15" s="15"/>
      <c r="J15" s="16"/>
      <c r="K15" s="7">
        <f>ROUND(SUM(K4:K14),0)</f>
        <v>3256</v>
      </c>
    </row>
    <row r="16" spans="1:15" s="3" customFormat="1" ht="30" customHeight="1">
      <c r="A16" s="17" t="s">
        <v>47</v>
      </c>
      <c r="B16" s="17"/>
      <c r="C16" s="17"/>
      <c r="D16" s="17"/>
      <c r="E16" s="17"/>
      <c r="F16" s="17"/>
      <c r="G16" s="17"/>
      <c r="H16" s="17"/>
      <c r="I16" s="18"/>
      <c r="J16" s="18"/>
      <c r="K16" s="18"/>
    </row>
    <row r="17" spans="1:11" s="3" customFormat="1" ht="30" customHeight="1">
      <c r="A17" s="17" t="s">
        <v>19</v>
      </c>
      <c r="B17" s="17"/>
      <c r="C17" s="17"/>
      <c r="D17" s="17"/>
      <c r="E17" s="17"/>
      <c r="F17" s="17"/>
      <c r="G17" s="17"/>
      <c r="H17" s="17"/>
      <c r="I17" s="18"/>
      <c r="J17" s="18"/>
      <c r="K17" s="18"/>
    </row>
    <row r="18" spans="1:11">
      <c r="G18" s="12">
        <f>SUM(G4:G14)</f>
        <v>84</v>
      </c>
      <c r="H18" s="12">
        <f>SUM(H4:H14)</f>
        <v>734</v>
      </c>
    </row>
  </sheetData>
  <sortState ref="B4:K14">
    <sortCondition ref="B4:B14"/>
    <sortCondition ref="C4:C14"/>
  </sortState>
  <mergeCells count="7">
    <mergeCell ref="A15:J15"/>
    <mergeCell ref="A16:K16"/>
    <mergeCell ref="A17:K17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42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2024-08-15T06:57:20Z</cp:lastPrinted>
  <dcterms:created xsi:type="dcterms:W3CDTF">2024-08-14T04:38:38Z</dcterms:created>
  <dcterms:modified xsi:type="dcterms:W3CDTF">2024-08-15T06:57:21Z</dcterms:modified>
</cp:coreProperties>
</file>