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Invoice!$A$4:$M$79</definedName>
    <definedName name="_xlnm._FilterDatabase" localSheetId="2" hidden="1">Sheet2!$A$1:$L$117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77" i="1" l="1"/>
  <c r="G77" i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J5" i="1"/>
  <c r="I5" i="1"/>
  <c r="L5" i="1" l="1"/>
  <c r="L76" i="1" s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<sst xmlns="http://schemas.openxmlformats.org/spreadsheetml/2006/main" count="1056" uniqueCount="587">
  <si>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</si>
  <si>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</si>
  <si>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</si>
  <si>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</si>
  <si>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</si>
  <si>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</si>
  <si>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</si>
  <si>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</si>
  <si>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</si>
  <si>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</si>
  <si>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</si>
  <si>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</si>
  <si>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</si>
  <si>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</si>
  <si>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</si>
  <si>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</si>
  <si>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</si>
  <si>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</si>
  <si>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</si>
  <si>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</si>
  <si>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</si>
  <si>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</si>
  <si>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</si>
  <si>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</si>
  <si>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</si>
  <si>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</si>
  <si>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</si>
  <si>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</si>
  <si>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</si>
  <si>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</si>
  <si>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</si>
  <si>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</si>
  <si>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</si>
  <si>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</si>
  <si>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</si>
  <si>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</si>
  <si>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</si>
  <si>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</si>
  <si>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</si>
  <si>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</si>
  <si>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</si>
  <si>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</si>
  <si>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</si>
  <si>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</si>
  <si>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</si>
  <si>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</si>
  <si>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</si>
  <si>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</si>
  <si>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</si>
  <si>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</si>
  <si>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</si>
  <si>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</si>
  <si>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</si>
  <si>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</si>
  <si>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</si>
  <si>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</si>
  <si>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</si>
  <si>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</si>
  <si>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</si>
  <si>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</si>
  <si>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</si>
  <si>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</si>
  <si>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</si>
  <si>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</si>
  <si>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</si>
  <si>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</si>
  <si>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</si>
  <si>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</si>
  <si>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</si>
  <si>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</si>
  <si>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</si>
  <si>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</si>
  <si>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</si>
  <si>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</si>
  <si>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</si>
  <si>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</si>
  <si>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</si>
  <si>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</si>
  <si>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</si>
  <si>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</si>
  <si>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</si>
  <si>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</si>
  <si>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</si>
  <si>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</si>
  <si>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</si>
  <si>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</si>
  <si>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</si>
  <si>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</si>
  <si>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</si>
  <si>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</si>
  <si>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</si>
  <si>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</si>
  <si>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</si>
  <si>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</si>
  <si>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</si>
  <si>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</si>
  <si>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</si>
  <si>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</si>
  <si>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</si>
  <si>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</si>
  <si>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</si>
  <si>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</si>
  <si>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</si>
  <si>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</si>
  <si>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</si>
  <si>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</si>
  <si>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</si>
  <si>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</si>
  <si>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</si>
  <si>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</si>
  <si>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</si>
  <si>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</si>
  <si>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</si>
  <si>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</si>
  <si>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</si>
  <si>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</si>
  <si>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</si>
  <si>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</si>
  <si>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</si>
  <si>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</si>
  <si>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</si>
  <si>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</si>
  <si>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</si>
  <si>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</si>
  <si>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</si>
  <si>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</si>
  <si>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</si>
  <si>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</si>
  <si>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</si>
  <si>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</si>
  <si>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</si>
  <si>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</si>
  <si>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</si>
  <si>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</si>
  <si>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</si>
  <si>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</si>
  <si>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</si>
  <si>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</si>
  <si>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</si>
  <si>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</si>
  <si>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</si>
  <si>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</si>
  <si>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</si>
  <si>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</si>
  <si>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</si>
  <si>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</si>
  <si>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</si>
  <si>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</si>
  <si>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</si>
  <si>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</si>
  <si>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</si>
  <si>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</si>
  <si>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</si>
  <si>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</si>
  <si>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</si>
  <si>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</si>
  <si>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</si>
  <si>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</si>
  <si>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</si>
  <si>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</si>
  <si>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</si>
  <si>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</si>
  <si>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</si>
  <si>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</si>
  <si>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</si>
  <si>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</si>
  <si>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</si>
  <si>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</si>
  <si>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</si>
  <si>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</si>
  <si>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</si>
  <si>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</si>
  <si>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</si>
  <si>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</si>
  <si>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</si>
  <si>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</si>
  <si>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</si>
  <si>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</si>
  <si>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</si>
  <si>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</si>
  <si>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</si>
  <si>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</si>
  <si>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</si>
  <si>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</si>
  <si>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</si>
  <si>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</si>
  <si>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</si>
  <si>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</si>
  <si>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</si>
  <si>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</si>
  <si>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</si>
  <si>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</si>
  <si>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</si>
  <si>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</si>
  <si>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</si>
  <si>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</si>
  <si>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</si>
  <si>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</si>
  <si>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</si>
  <si>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</si>
  <si>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</si>
  <si>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</si>
  <si>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</si>
  <si>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</si>
  <si>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</si>
  <si>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</si>
  <si>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</si>
  <si>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</si>
  <si>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</si>
  <si>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</si>
  <si>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</si>
  <si>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</si>
  <si>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</si>
  <si>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</si>
  <si>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</si>
  <si>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</si>
  <si>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</si>
  <si>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</si>
  <si>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</si>
  <si>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</si>
  <si>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</si>
  <si>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</si>
  <si>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</si>
  <si>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</si>
  <si>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</si>
  <si>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</si>
  <si>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</si>
  <si>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</si>
  <si>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</si>
  <si>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</si>
  <si>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</si>
  <si>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</si>
  <si>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</si>
  <si>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</si>
  <si>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</si>
  <si>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</si>
  <si>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</si>
  <si>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</si>
  <si>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</si>
  <si>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</si>
  <si>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</si>
  <si>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</si>
  <si>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</si>
  <si>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</si>
  <si>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</si>
  <si>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</si>
  <si>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</si>
  <si>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</si>
  <si>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</si>
  <si>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</si>
  <si>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</si>
  <si>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</si>
  <si>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</si>
  <si>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</si>
  <si>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</si>
  <si>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</si>
  <si>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</si>
  <si>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</si>
  <si>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</si>
  <si>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</si>
  <si>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</si>
  <si>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</si>
  <si>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</si>
  <si>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</si>
  <si>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</si>
  <si>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</si>
  <si>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</si>
  <si>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</si>
  <si>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</si>
  <si>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</si>
  <si>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</si>
  <si>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</si>
  <si>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</si>
  <si>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</si>
  <si>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</si>
  <si>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</si>
  <si>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</si>
  <si>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</si>
  <si>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</si>
  <si>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</si>
  <si>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</si>
  <si>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</si>
  <si>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</si>
  <si>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</si>
  <si>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</si>
  <si>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</si>
  <si>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</si>
  <si>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</si>
  <si>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</si>
  <si>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</si>
  <si>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</si>
  <si>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</si>
  <si>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</si>
  <si>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</si>
  <si>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</si>
  <si>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</si>
  <si>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</si>
  <si>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</si>
  <si>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</si>
  <si>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</si>
  <si>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</si>
  <si>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</si>
  <si>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</si>
  <si>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</si>
  <si>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</si>
  <si>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</si>
  <si>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</si>
  <si>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</si>
  <si>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</si>
  <si>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</si>
  <si>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</si>
  <si>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</si>
  <si>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</si>
  <si>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</si>
  <si>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</si>
  <si>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</si>
  <si>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</si>
  <si>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</si>
  <si>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</si>
  <si>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</si>
  <si>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</si>
  <si>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</si>
  <si>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</si>
  <si>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</si>
  <si>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</si>
  <si>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</si>
  <si>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</si>
  <si>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</si>
  <si>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</si>
  <si>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</si>
  <si>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</si>
  <si>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</si>
  <si>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</si>
  <si>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</si>
  <si>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</si>
  <si>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</si>
  <si>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</si>
  <si>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</si>
  <si>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</si>
  <si>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</si>
  <si>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</si>
  <si>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</si>
  <si>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</si>
  <si>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</si>
  <si>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</si>
  <si>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</si>
  <si>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</si>
  <si>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</si>
  <si>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</si>
  <si>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JAGANNATH TRADERS</t>
  </si>
  <si>
    <t>ASHOK STORE</t>
  </si>
  <si>
    <t>TRIMULA ENTERPRISES</t>
  </si>
  <si>
    <t>G AND S ASSOCIATES</t>
  </si>
  <si>
    <t>CHANDPUR</t>
  </si>
  <si>
    <t>NAYAK HARDWARE STORE</t>
  </si>
  <si>
    <t>HIND HARDWARE</t>
  </si>
  <si>
    <t>TULSIPUR (KHURDA)</t>
  </si>
  <si>
    <t>JANARDAN STORE</t>
  </si>
  <si>
    <t>DUBURI</t>
  </si>
  <si>
    <t>OM SHANTI HARDWARE</t>
  </si>
  <si>
    <t>SANKHACHILA</t>
  </si>
  <si>
    <t>SIVANSHI RETAIL</t>
  </si>
  <si>
    <t>PATRA SANITARY AND HARDWARE</t>
  </si>
  <si>
    <t xml:space="preserve">KRISHNA HARDWARE AND SANITARY </t>
  </si>
  <si>
    <t>MAA TARA TARINI AGENCY</t>
  </si>
  <si>
    <t>GUNIA GOPALPUR</t>
  </si>
  <si>
    <t>DAMODAR PRADHAN</t>
  </si>
  <si>
    <t>GADAMA</t>
  </si>
  <si>
    <t>SWASTI SATHI ENTERPRISES</t>
  </si>
  <si>
    <t>BHADRAK PAINTS</t>
  </si>
  <si>
    <t>SUPRAVA ENTERPRISES</t>
  </si>
  <si>
    <t>MUNDAMARAI</t>
  </si>
  <si>
    <t>SUBUDHI GENERAL STORE</t>
  </si>
  <si>
    <t>BARUAN</t>
  </si>
  <si>
    <t>SHREE DHABALEWAR BHANDAR</t>
  </si>
  <si>
    <t>PRASIDHI ENTERPRISES</t>
  </si>
  <si>
    <t>01/11/2025</t>
  </si>
  <si>
    <t>PL/DO/11472</t>
  </si>
  <si>
    <t>793</t>
  </si>
  <si>
    <t>KENDRAPARA</t>
  </si>
  <si>
    <t>MANJU COLOUR WORLD</t>
  </si>
  <si>
    <t>PL/MA/07913</t>
  </si>
  <si>
    <t>789</t>
  </si>
  <si>
    <t>03/11/2025</t>
  </si>
  <si>
    <t>PL/DO/11545</t>
  </si>
  <si>
    <t>795</t>
  </si>
  <si>
    <t>RAJKANIKA</t>
  </si>
  <si>
    <t>PL/DO/11553</t>
  </si>
  <si>
    <t>798</t>
  </si>
  <si>
    <t>ALIPINGALA</t>
  </si>
  <si>
    <t>KRUSHNA ENTERPRISES</t>
  </si>
  <si>
    <t>PL/DO/11554</t>
  </si>
  <si>
    <t>796</t>
  </si>
  <si>
    <t>04/11/2025</t>
  </si>
  <si>
    <t>PL/DO/11624</t>
  </si>
  <si>
    <t>801</t>
  </si>
  <si>
    <t>PRITIPUR</t>
  </si>
  <si>
    <t>PL/JA/13718</t>
  </si>
  <si>
    <t>799</t>
  </si>
  <si>
    <t>JAY SHREERAM TRADERS</t>
  </si>
  <si>
    <t>PL/MA/08035</t>
  </si>
  <si>
    <t>800</t>
  </si>
  <si>
    <t>LAXMI HARDWARE STORE</t>
  </si>
  <si>
    <t>PL/MA/08040</t>
  </si>
  <si>
    <t>804</t>
  </si>
  <si>
    <t>BHOGRAI</t>
  </si>
  <si>
    <t>BHUBANESWARI TRADERS</t>
  </si>
  <si>
    <t>PL/MA/08057</t>
  </si>
  <si>
    <t>805</t>
  </si>
  <si>
    <t>CHAMUJA</t>
  </si>
  <si>
    <t>MAA HEMALATA COLOUR AND HARDWARE</t>
  </si>
  <si>
    <t>PL/MA/08060</t>
  </si>
  <si>
    <t>803</t>
  </si>
  <si>
    <t>PATI HARDWARE</t>
  </si>
  <si>
    <t>05/11/2025</t>
  </si>
  <si>
    <t>PL/DO/11688</t>
  </si>
  <si>
    <t>807</t>
  </si>
  <si>
    <t>PL/MA/08089</t>
  </si>
  <si>
    <t>809</t>
  </si>
  <si>
    <t>G AND SON ASSOCIATES</t>
  </si>
  <si>
    <t>PL/MA/08094</t>
  </si>
  <si>
    <t>806</t>
  </si>
  <si>
    <t>NANDI SALES AGENCY</t>
  </si>
  <si>
    <t>07/11/2025</t>
  </si>
  <si>
    <t>PL/JA/13897</t>
  </si>
  <si>
    <t>810</t>
  </si>
  <si>
    <t>PODAASITA</t>
  </si>
  <si>
    <t>RANJAN KUMAR GIRI</t>
  </si>
  <si>
    <t>PL/JA/13900</t>
  </si>
  <si>
    <t>812</t>
  </si>
  <si>
    <t>08/11/2025</t>
  </si>
  <si>
    <t>PL/DO/11762</t>
  </si>
  <si>
    <t>819</t>
  </si>
  <si>
    <t>ODISHA HARDWARE STORE</t>
  </si>
  <si>
    <t>PL/DO/11823</t>
  </si>
  <si>
    <t>817</t>
  </si>
  <si>
    <t>NAGESWAR HARDWARE STORE</t>
  </si>
  <si>
    <t>PL/MA/08192</t>
  </si>
  <si>
    <t>815</t>
  </si>
  <si>
    <t>09/11/2025</t>
  </si>
  <si>
    <t>PL/DO/11890</t>
  </si>
  <si>
    <t>81817</t>
  </si>
  <si>
    <t>PL/JA/13975</t>
  </si>
  <si>
    <t>814</t>
  </si>
  <si>
    <t>SITHALO</t>
  </si>
  <si>
    <t>ABHINANDAN SUPPLIER</t>
  </si>
  <si>
    <t>10/11/2025</t>
  </si>
  <si>
    <t>PL/MA/08213</t>
  </si>
  <si>
    <t>826</t>
  </si>
  <si>
    <t>11/11/2025</t>
  </si>
  <si>
    <t>PL/DO/11912</t>
  </si>
  <si>
    <t>830</t>
  </si>
  <si>
    <t>ATHAGARH</t>
  </si>
  <si>
    <t>SWASTI SHREE PAINTS</t>
  </si>
  <si>
    <t>PL/DO/11941</t>
  </si>
  <si>
    <t>829</t>
  </si>
  <si>
    <t>PL/DO/11942</t>
  </si>
  <si>
    <t>8231</t>
  </si>
  <si>
    <t>PL/DO/11943</t>
  </si>
  <si>
    <t>820</t>
  </si>
  <si>
    <t>PL/MA/08300</t>
  </si>
  <si>
    <t>828</t>
  </si>
  <si>
    <t>BAHANAGA</t>
  </si>
  <si>
    <t>KRISHNA ENTERPRISES</t>
  </si>
  <si>
    <t>14/11/2025</t>
  </si>
  <si>
    <t>PL/DO/12068</t>
  </si>
  <si>
    <t>838</t>
  </si>
  <si>
    <t>LAXMI PAINTS  HARDWARE</t>
  </si>
  <si>
    <t>PL/DO/12073</t>
  </si>
  <si>
    <t>833</t>
  </si>
  <si>
    <t>MAHALAXMI HARDWARE STORE</t>
  </si>
  <si>
    <t>PL/DO/12074</t>
  </si>
  <si>
    <t>834</t>
  </si>
  <si>
    <t>SWATI SATHI ENTERPRISES</t>
  </si>
  <si>
    <t>PL/DO/12075</t>
  </si>
  <si>
    <t>837</t>
  </si>
  <si>
    <t>15/11/2025</t>
  </si>
  <si>
    <t>PL/DO/12144</t>
  </si>
  <si>
    <t>832</t>
  </si>
  <si>
    <t>PATKURA</t>
  </si>
  <si>
    <t>SHREE MAA PAINTS</t>
  </si>
  <si>
    <t>PL/MA/08471</t>
  </si>
  <si>
    <t>831</t>
  </si>
  <si>
    <t>PL/MA/08488</t>
  </si>
  <si>
    <t>839</t>
  </si>
  <si>
    <t>PL/MA/08489</t>
  </si>
  <si>
    <t>841</t>
  </si>
  <si>
    <t>17/11/2025</t>
  </si>
  <si>
    <t>PL/DO/12184</t>
  </si>
  <si>
    <t>843</t>
  </si>
  <si>
    <t>PL/DO/12187</t>
  </si>
  <si>
    <t>845</t>
  </si>
  <si>
    <t>PL/DO/12200</t>
  </si>
  <si>
    <t>844</t>
  </si>
  <si>
    <t>18/11/2025</t>
  </si>
  <si>
    <t>PL/DO/12243</t>
  </si>
  <si>
    <t>848</t>
  </si>
  <si>
    <t>PL/MA/08562</t>
  </si>
  <si>
    <t>846</t>
  </si>
  <si>
    <t>PURUSOTTAMPUR</t>
  </si>
  <si>
    <t>SANKAR TRADERS</t>
  </si>
  <si>
    <t>PL/MA/08581</t>
  </si>
  <si>
    <t>849</t>
  </si>
  <si>
    <t>KASHINATH GENERAL SOTRE</t>
  </si>
  <si>
    <t>19/11/2025</t>
  </si>
  <si>
    <t>PL/DO/12281</t>
  </si>
  <si>
    <t>842</t>
  </si>
  <si>
    <t>PL/MA/08585</t>
  </si>
  <si>
    <t>850</t>
  </si>
  <si>
    <t xml:space="preserve"> APOLLO ELECTRICAL</t>
  </si>
  <si>
    <t>PL/MA/08621</t>
  </si>
  <si>
    <t>8471</t>
  </si>
  <si>
    <t>21/11/2025</t>
  </si>
  <si>
    <t>PL/JA/14576</t>
  </si>
  <si>
    <t>852</t>
  </si>
  <si>
    <t>JAGANNATH PRUSTY</t>
  </si>
  <si>
    <t>24/11/2025</t>
  </si>
  <si>
    <t>PL/DO/12507</t>
  </si>
  <si>
    <t>861</t>
  </si>
  <si>
    <t>JARKA</t>
  </si>
  <si>
    <t>S S ENTERPRISES</t>
  </si>
  <si>
    <t>PL/DO/12510</t>
  </si>
  <si>
    <t>863</t>
  </si>
  <si>
    <t>MAA TARINI HARDWARE AND PAINTS</t>
  </si>
  <si>
    <t>PL/DO/12512</t>
  </si>
  <si>
    <t>862</t>
  </si>
  <si>
    <t>PL/DO/12515</t>
  </si>
  <si>
    <t>870</t>
  </si>
  <si>
    <t>PL/DO/12520</t>
  </si>
  <si>
    <t>856</t>
  </si>
  <si>
    <t>PL/MA/08753</t>
  </si>
  <si>
    <t>853</t>
  </si>
  <si>
    <t>PL/MA/08754</t>
  </si>
  <si>
    <t>864</t>
  </si>
  <si>
    <t>PL/MA/08773</t>
  </si>
  <si>
    <t>871</t>
  </si>
  <si>
    <t>PL/MA/08789</t>
  </si>
  <si>
    <t>868</t>
  </si>
  <si>
    <t>PL/MA/08795</t>
  </si>
  <si>
    <t>860</t>
  </si>
  <si>
    <t>25/11/2025</t>
  </si>
  <si>
    <t>PL/DO/12532</t>
  </si>
  <si>
    <t>855</t>
  </si>
  <si>
    <t>PURI</t>
  </si>
  <si>
    <t>GUJAN HARDWARE</t>
  </si>
  <si>
    <t>PL/DO/12578</t>
  </si>
  <si>
    <t>872</t>
  </si>
  <si>
    <t>ALAPUR</t>
  </si>
  <si>
    <t>NIGAM TRADERS</t>
  </si>
  <si>
    <t>PL/MA/08809</t>
  </si>
  <si>
    <t>854</t>
  </si>
  <si>
    <t>LAXMI HARDWEAR STORE</t>
  </si>
  <si>
    <t>27/11/2025</t>
  </si>
  <si>
    <t>PL/DO/12685</t>
  </si>
  <si>
    <t>878</t>
  </si>
  <si>
    <t>PL/DO/12686</t>
  </si>
  <si>
    <t>867</t>
  </si>
  <si>
    <t>PL/DO/12687</t>
  </si>
  <si>
    <t>873/</t>
  </si>
  <si>
    <t>PL/MA/08905</t>
  </si>
  <si>
    <t>877</t>
  </si>
  <si>
    <t>PL/MA/08928</t>
  </si>
  <si>
    <t>875</t>
  </si>
  <si>
    <t>BHAWANIPATNA</t>
  </si>
  <si>
    <t>DISHA HARDWARE</t>
  </si>
  <si>
    <t>PL/MA/08929</t>
  </si>
  <si>
    <t>879</t>
  </si>
  <si>
    <t>MURGABADI</t>
  </si>
  <si>
    <t>AMBIKA HARDWARE</t>
  </si>
  <si>
    <t>PL/MA/08933</t>
  </si>
  <si>
    <t>874</t>
  </si>
  <si>
    <t>PL/MA/08934</t>
  </si>
  <si>
    <t>876</t>
  </si>
  <si>
    <t>28/11/2025</t>
  </si>
  <si>
    <t>PL/DO/12733</t>
  </si>
  <si>
    <t>880</t>
  </si>
  <si>
    <t>PL/DO/12734</t>
  </si>
  <si>
    <t>883</t>
  </si>
  <si>
    <t>PL/DO/12740</t>
  </si>
  <si>
    <t>884</t>
  </si>
  <si>
    <t>PL/MA/08970</t>
  </si>
  <si>
    <t>882</t>
  </si>
  <si>
    <t>29/11/2025</t>
  </si>
  <si>
    <t>PL/DO/12824</t>
  </si>
  <si>
    <t>888</t>
  </si>
  <si>
    <t>(RUPEES SEVENTY TWO THOUSAND SIX HUNDRED FORTY FIVE ONLY)</t>
  </si>
  <si>
    <t>Month : NOVEMBER, 2025
Bill Date: 30/11/2025
Bill NO : 
Total Amount: 72645.00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</si>
</sst>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3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>
      <alignment wrapText="1"/>
    </xf>
    <xf numFmtId="164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2" fontId="1" fillId="0" borderId="8" xfId="0" applyNumberFormat="1" applyFont="1" applyBorder="1" applyAlignment="1">
      <alignment horizontal="right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0" fillId="0" borderId="2" xfId="0" applyNumberFormat="1" applyFont="1" applyBorder="1"/>
    <xf numFmtId="0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3" fillId="0" borderId="13" xfId="0" applyNumberFormat="1" applyFont="1" applyBorder="1"/>
    <xf numFmtId="2" fontId="0" fillId="0" borderId="13" xfId="0" applyNumberFormat="1" applyFont="1" applyBorder="1"/>
    <xf numFmtId="2" fontId="0" fillId="0" borderId="21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3" fillId="0" borderId="19" xfId="0" applyNumberFormat="1" applyFont="1" applyBorder="1"/>
    <xf numFmtId="2" fontId="0" fillId="0" borderId="19" xfId="0" applyNumberFormat="1" applyFont="1" applyBorder="1"/>
    <xf numFmtId="2" fontId="0" fillId="0" borderId="22" xfId="0" applyNumberFormat="1" applyFont="1" applyBorder="1"/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1066800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3781427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I294">
            <v>2</v>
          </cell>
        </row>
        <row r="295">
          <cell r="C295" t="str">
            <v>KANTAPADA</v>
          </cell>
          <cell r="I295">
            <v>1.8</v>
          </cell>
        </row>
        <row r="296">
          <cell r="C296" t="str">
            <v>CHAMPAHAT (JSP)</v>
          </cell>
          <cell r="I296">
            <v>2.5</v>
          </cell>
        </row>
        <row r="297">
          <cell r="C297" t="str">
            <v>BAHANAGA</v>
          </cell>
          <cell r="I297">
            <v>2.82</v>
          </cell>
        </row>
        <row r="298">
          <cell r="C298" t="str">
            <v>BEGUNIAPADA</v>
          </cell>
          <cell r="I298">
            <v>3.03</v>
          </cell>
        </row>
        <row r="299">
          <cell r="C299" t="str">
            <v>RAJKANIKA</v>
          </cell>
          <cell r="I299">
            <v>3</v>
          </cell>
        </row>
        <row r="300">
          <cell r="C300" t="str">
            <v>SITHALO</v>
          </cell>
          <cell r="I300">
            <v>2.5</v>
          </cell>
        </row>
        <row r="301">
          <cell r="C301" t="str">
            <v>CHAMUJA</v>
          </cell>
          <cell r="I301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64" workbookViewId="0">
      <selection activeCell="R80" sqref="R80"/>
    </sheetView>
  </sheetViews>
  <sheetFormatPr defaultRowHeight="15"/>
  <cols>
    <col min="1" max="1" width="3.42578125" style="8" bestFit="1" customWidth="1"/>
    <col min="2" max="2" width="10.7109375" style="8" bestFit="1" customWidth="1"/>
    <col min="3" max="3" width="12.7109375" style="8" bestFit="1" customWidth="1"/>
    <col min="4" max="4" width="8.28515625" style="11" bestFit="1" customWidth="1"/>
    <col min="5" max="5" width="6.7109375" style="8" customWidth="1"/>
    <col min="6" max="6" width="18.85546875" style="8" bestFit="1" customWidth="1"/>
    <col min="7" max="7" width="5.42578125" style="8" bestFit="1" customWidth="1"/>
    <col min="8" max="8" width="8.28515625" style="36" bestFit="1" customWidth="1"/>
    <col min="9" max="9" width="6.28515625" style="12" customWidth="1"/>
    <col min="10" max="10" width="8.140625" style="12" customWidth="1"/>
    <col min="11" max="11" width="7.140625" style="8" customWidth="1"/>
    <col min="12" max="12" width="8.5703125" style="8" bestFit="1" customWidth="1"/>
    <col min="13" max="13" width="39.28515625" style="8" bestFit="1" customWidth="1"/>
    <col min="14" max="16384" width="9.140625" style="8"/>
  </cols>
  <sheetData>
    <row r="1" spans="1:13" ht="5.25" customHeight="1" thickBot="1"/>
    <row r="2" spans="1:13" ht="80.25" customHeight="1" thickBot="1">
      <c r="A2" s="45"/>
      <c r="B2" s="46"/>
      <c r="C2" s="46"/>
      <c r="D2" s="46"/>
      <c r="E2" s="46"/>
      <c r="F2" s="47"/>
      <c r="G2" s="48" t="s">
        <v>21</v>
      </c>
      <c r="H2" s="48"/>
      <c r="I2" s="48"/>
      <c r="J2" s="48"/>
      <c r="K2" s="48"/>
      <c r="L2" s="49"/>
    </row>
    <row r="3" spans="1:13" ht="84.75" customHeight="1" thickBot="1">
      <c r="A3" s="43" t="s">
        <v>348</v>
      </c>
      <c r="B3" s="44"/>
      <c r="C3" s="44"/>
      <c r="D3" s="44"/>
      <c r="E3" s="44"/>
      <c r="F3" s="44"/>
      <c r="G3" s="50" t="s">
        <v>586</v>
      </c>
      <c r="H3" s="51"/>
      <c r="I3" s="51"/>
      <c r="J3" s="51"/>
      <c r="K3" s="51"/>
      <c r="L3" s="52"/>
      <c r="M3" s="12"/>
    </row>
    <row r="4" spans="1:13" s="7" customFormat="1" ht="14.45" customHeight="1" thickBot="1">
      <c r="A4" s="65" t="s">
        <v>6</v>
      </c>
      <c r="B4" s="66" t="s">
        <v>7</v>
      </c>
      <c r="C4" s="66" t="s">
        <v>8</v>
      </c>
      <c r="D4" s="66" t="s">
        <v>12</v>
      </c>
      <c r="E4" s="66" t="s">
        <v>1</v>
      </c>
      <c r="F4" s="66" t="s">
        <v>5</v>
      </c>
      <c r="G4" s="66" t="s">
        <v>3</v>
      </c>
      <c r="H4" s="66" t="s">
        <v>2</v>
      </c>
      <c r="I4" s="67" t="s">
        <v>4</v>
      </c>
      <c r="J4" s="67" t="s">
        <v>338</v>
      </c>
      <c r="K4" s="67" t="s">
        <v>339</v>
      </c>
      <c r="L4" s="68" t="s">
        <v>9</v>
      </c>
      <c r="M4" s="16" t="s">
        <v>11</v>
      </c>
    </row>
    <row r="5" spans="1:13" s="7" customFormat="1" ht="14.45" customHeight="1">
      <c r="A5" s="60">
        <v>1</v>
      </c>
      <c r="B5" s="61" t="s">
        <v>376</v>
      </c>
      <c r="C5" s="61" t="s">
        <v>377</v>
      </c>
      <c r="D5" s="61" t="s">
        <v>378</v>
      </c>
      <c r="E5" s="62" t="s">
        <v>22</v>
      </c>
      <c r="F5" s="61" t="s">
        <v>379</v>
      </c>
      <c r="G5" s="61">
        <v>76</v>
      </c>
      <c r="H5" s="61">
        <v>1234</v>
      </c>
      <c r="I5" s="63">
        <f>VLOOKUP(F5,'[1]CREATIVE PAINTS'!$C$6:$I$302,7,FALSE)</f>
        <v>2.2000000000000002</v>
      </c>
      <c r="J5" s="63">
        <f>G5*8</f>
        <v>608</v>
      </c>
      <c r="K5" s="63">
        <v>25</v>
      </c>
      <c r="L5" s="64">
        <f>H5*I5+J5+K5</f>
        <v>3347.8</v>
      </c>
      <c r="M5" s="57" t="s">
        <v>380</v>
      </c>
    </row>
    <row r="6" spans="1:13" s="7" customFormat="1" ht="14.45" customHeight="1">
      <c r="A6" s="58">
        <f>A5+1</f>
        <v>2</v>
      </c>
      <c r="B6" s="24" t="s">
        <v>376</v>
      </c>
      <c r="C6" s="24" t="s">
        <v>381</v>
      </c>
      <c r="D6" s="24" t="s">
        <v>382</v>
      </c>
      <c r="E6" s="27" t="s">
        <v>22</v>
      </c>
      <c r="F6" s="24" t="s">
        <v>294</v>
      </c>
      <c r="G6" s="24">
        <v>17</v>
      </c>
      <c r="H6" s="24">
        <v>254</v>
      </c>
      <c r="I6" s="26">
        <f>VLOOKUP(F6,'[1]CREATIVE PAINTS'!$C$6:$I$302,7,FALSE)</f>
        <v>2.75</v>
      </c>
      <c r="J6" s="26">
        <f>G6*8</f>
        <v>136</v>
      </c>
      <c r="K6" s="26">
        <v>25</v>
      </c>
      <c r="L6" s="59">
        <f>H6*I6+J6+K6</f>
        <v>859.5</v>
      </c>
      <c r="M6" s="57" t="s">
        <v>375</v>
      </c>
    </row>
    <row r="7" spans="1:13" s="7" customFormat="1">
      <c r="A7" s="58">
        <f t="shared" ref="A7:A70" si="0">A6+1</f>
        <v>3</v>
      </c>
      <c r="B7" s="24" t="s">
        <v>383</v>
      </c>
      <c r="C7" s="24" t="s">
        <v>384</v>
      </c>
      <c r="D7" s="24" t="s">
        <v>385</v>
      </c>
      <c r="E7" s="27" t="s">
        <v>22</v>
      </c>
      <c r="F7" s="24" t="s">
        <v>386</v>
      </c>
      <c r="G7" s="24">
        <v>29</v>
      </c>
      <c r="H7" s="24">
        <v>470</v>
      </c>
      <c r="I7" s="26">
        <f>VLOOKUP(F7,'[1]CREATIVE PAINTS'!$C$6:$I$302,7,FALSE)</f>
        <v>3</v>
      </c>
      <c r="J7" s="26">
        <f>G7*8</f>
        <v>232</v>
      </c>
      <c r="K7" s="26">
        <v>25</v>
      </c>
      <c r="L7" s="59">
        <f>H7*I7+J7+K7</f>
        <v>1667</v>
      </c>
      <c r="M7" s="57" t="s">
        <v>370</v>
      </c>
    </row>
    <row r="8" spans="1:13" s="7" customFormat="1" ht="14.45" customHeight="1">
      <c r="A8" s="58">
        <f t="shared" si="0"/>
        <v>4</v>
      </c>
      <c r="B8" s="24" t="s">
        <v>383</v>
      </c>
      <c r="C8" s="24" t="s">
        <v>387</v>
      </c>
      <c r="D8" s="24" t="s">
        <v>388</v>
      </c>
      <c r="E8" s="27" t="s">
        <v>22</v>
      </c>
      <c r="F8" s="24" t="s">
        <v>389</v>
      </c>
      <c r="G8" s="24">
        <v>22</v>
      </c>
      <c r="H8" s="24">
        <v>130</v>
      </c>
      <c r="I8" s="26">
        <f>VLOOKUP(F8,'[1]CREATIVE PAINTS'!$C$6:$I$302,7,FALSE)</f>
        <v>2.2000000000000002</v>
      </c>
      <c r="J8" s="26">
        <f>G8*8</f>
        <v>176</v>
      </c>
      <c r="K8" s="26">
        <v>25</v>
      </c>
      <c r="L8" s="59">
        <f>H8*I8+J8+K8</f>
        <v>487</v>
      </c>
      <c r="M8" s="57" t="s">
        <v>390</v>
      </c>
    </row>
    <row r="9" spans="1:13" s="7" customFormat="1" ht="14.45" customHeight="1">
      <c r="A9" s="58">
        <f t="shared" si="0"/>
        <v>5</v>
      </c>
      <c r="B9" s="24" t="s">
        <v>383</v>
      </c>
      <c r="C9" s="24" t="s">
        <v>391</v>
      </c>
      <c r="D9" s="24" t="s">
        <v>392</v>
      </c>
      <c r="E9" s="27" t="s">
        <v>22</v>
      </c>
      <c r="F9" s="24" t="s">
        <v>389</v>
      </c>
      <c r="G9" s="24">
        <v>16</v>
      </c>
      <c r="H9" s="24">
        <v>230</v>
      </c>
      <c r="I9" s="26">
        <f>VLOOKUP(F9,'[1]CREATIVE PAINTS'!$C$6:$I$302,7,FALSE)</f>
        <v>2.2000000000000002</v>
      </c>
      <c r="J9" s="26">
        <f>G9*8</f>
        <v>128</v>
      </c>
      <c r="K9" s="26">
        <v>25</v>
      </c>
      <c r="L9" s="59">
        <f>H9*I9+J9+K9</f>
        <v>659</v>
      </c>
      <c r="M9" s="57" t="s">
        <v>390</v>
      </c>
    </row>
    <row r="10" spans="1:13" s="7" customFormat="1" ht="14.45" customHeight="1">
      <c r="A10" s="58">
        <f t="shared" si="0"/>
        <v>6</v>
      </c>
      <c r="B10" s="24" t="s">
        <v>393</v>
      </c>
      <c r="C10" s="24" t="s">
        <v>394</v>
      </c>
      <c r="D10" s="24" t="s">
        <v>395</v>
      </c>
      <c r="E10" s="27" t="s">
        <v>22</v>
      </c>
      <c r="F10" s="24" t="s">
        <v>396</v>
      </c>
      <c r="G10" s="24">
        <v>3</v>
      </c>
      <c r="H10" s="24">
        <v>18</v>
      </c>
      <c r="I10" s="26">
        <f>VLOOKUP(F10,'[1]CREATIVE PAINTS'!$C$6:$I$302,7,FALSE)</f>
        <v>2.64</v>
      </c>
      <c r="J10" s="26">
        <f>G10*8</f>
        <v>24</v>
      </c>
      <c r="K10" s="26">
        <v>25</v>
      </c>
      <c r="L10" s="59">
        <f>50*I10+J10+K10</f>
        <v>181</v>
      </c>
      <c r="M10" s="57" t="s">
        <v>362</v>
      </c>
    </row>
    <row r="11" spans="1:13" s="7" customFormat="1" ht="14.45" customHeight="1">
      <c r="A11" s="58">
        <f t="shared" si="0"/>
        <v>7</v>
      </c>
      <c r="B11" s="24" t="s">
        <v>393</v>
      </c>
      <c r="C11" s="24" t="s">
        <v>397</v>
      </c>
      <c r="D11" s="24" t="s">
        <v>398</v>
      </c>
      <c r="E11" s="27" t="s">
        <v>22</v>
      </c>
      <c r="F11" s="24" t="s">
        <v>157</v>
      </c>
      <c r="G11" s="24">
        <v>27</v>
      </c>
      <c r="H11" s="24">
        <v>340</v>
      </c>
      <c r="I11" s="26">
        <f>VLOOKUP(F11,'[1]CREATIVE PAINTS'!$C$6:$I$302,7,FALSE)</f>
        <v>2.75</v>
      </c>
      <c r="J11" s="26">
        <f>G11*8</f>
        <v>216</v>
      </c>
      <c r="K11" s="26">
        <v>25</v>
      </c>
      <c r="L11" s="59">
        <f>H11*I11+J11+K11</f>
        <v>1176</v>
      </c>
      <c r="M11" s="57" t="s">
        <v>399</v>
      </c>
    </row>
    <row r="12" spans="1:13" s="7" customFormat="1" ht="14.45" customHeight="1">
      <c r="A12" s="58">
        <f t="shared" si="0"/>
        <v>8</v>
      </c>
      <c r="B12" s="24" t="s">
        <v>393</v>
      </c>
      <c r="C12" s="24" t="s">
        <v>400</v>
      </c>
      <c r="D12" s="24" t="s">
        <v>401</v>
      </c>
      <c r="E12" s="27" t="s">
        <v>22</v>
      </c>
      <c r="F12" s="24" t="s">
        <v>122</v>
      </c>
      <c r="G12" s="24">
        <v>46</v>
      </c>
      <c r="H12" s="24">
        <v>770</v>
      </c>
      <c r="I12" s="26">
        <f>VLOOKUP(F12,'[1]CREATIVE PAINTS'!$C$6:$I$302,7,FALSE)</f>
        <v>2.64</v>
      </c>
      <c r="J12" s="26">
        <f>G12*8</f>
        <v>368</v>
      </c>
      <c r="K12" s="26">
        <v>25</v>
      </c>
      <c r="L12" s="59">
        <f>H12*I12+J12+K12</f>
        <v>2425.8000000000002</v>
      </c>
      <c r="M12" s="57" t="s">
        <v>402</v>
      </c>
    </row>
    <row r="13" spans="1:13" s="7" customFormat="1" ht="14.45" customHeight="1">
      <c r="A13" s="58">
        <f t="shared" si="0"/>
        <v>9</v>
      </c>
      <c r="B13" s="24" t="s">
        <v>393</v>
      </c>
      <c r="C13" s="24" t="s">
        <v>403</v>
      </c>
      <c r="D13" s="24" t="s">
        <v>404</v>
      </c>
      <c r="E13" s="27" t="s">
        <v>22</v>
      </c>
      <c r="F13" s="24" t="s">
        <v>405</v>
      </c>
      <c r="G13" s="24">
        <v>41</v>
      </c>
      <c r="H13" s="24">
        <v>760</v>
      </c>
      <c r="I13" s="26">
        <f>VLOOKUP(F13,'[1]CREATIVE PAINTS'!$C$6:$I$302,7,FALSE)</f>
        <v>3.08</v>
      </c>
      <c r="J13" s="26">
        <f>G13*8</f>
        <v>328</v>
      </c>
      <c r="K13" s="26">
        <v>25</v>
      </c>
      <c r="L13" s="59">
        <f>H13*I13+J13+K13</f>
        <v>2693.8</v>
      </c>
      <c r="M13" s="57" t="s">
        <v>406</v>
      </c>
    </row>
    <row r="14" spans="1:13" s="7" customFormat="1" ht="14.45" customHeight="1">
      <c r="A14" s="58">
        <f t="shared" si="0"/>
        <v>10</v>
      </c>
      <c r="B14" s="37" t="s">
        <v>393</v>
      </c>
      <c r="C14" s="37" t="s">
        <v>407</v>
      </c>
      <c r="D14" s="37" t="s">
        <v>408</v>
      </c>
      <c r="E14" s="27" t="s">
        <v>22</v>
      </c>
      <c r="F14" s="37" t="s">
        <v>409</v>
      </c>
      <c r="G14" s="37">
        <v>22</v>
      </c>
      <c r="H14" s="37">
        <v>270</v>
      </c>
      <c r="I14" s="26">
        <f>VLOOKUP(F14,'[1]CREATIVE PAINTS'!$C$6:$I$302,7,FALSE)</f>
        <v>2.5</v>
      </c>
      <c r="J14" s="26">
        <f>G14*8</f>
        <v>176</v>
      </c>
      <c r="K14" s="26">
        <v>25</v>
      </c>
      <c r="L14" s="59">
        <f>H14*I14+J14+K14</f>
        <v>876</v>
      </c>
      <c r="M14" s="38" t="s">
        <v>410</v>
      </c>
    </row>
    <row r="15" spans="1:13" s="7" customFormat="1" ht="14.45" customHeight="1">
      <c r="A15" s="58">
        <f t="shared" si="0"/>
        <v>11</v>
      </c>
      <c r="B15" s="24" t="s">
        <v>393</v>
      </c>
      <c r="C15" s="24" t="s">
        <v>411</v>
      </c>
      <c r="D15" s="24" t="s">
        <v>412</v>
      </c>
      <c r="E15" s="27" t="s">
        <v>22</v>
      </c>
      <c r="F15" s="24" t="s">
        <v>405</v>
      </c>
      <c r="G15" s="24">
        <v>53</v>
      </c>
      <c r="H15" s="24">
        <v>470</v>
      </c>
      <c r="I15" s="26">
        <f>VLOOKUP(F15,'[1]CREATIVE PAINTS'!$C$6:$I$302,7,FALSE)</f>
        <v>3.08</v>
      </c>
      <c r="J15" s="26">
        <f>G15*8</f>
        <v>424</v>
      </c>
      <c r="K15" s="26">
        <v>25</v>
      </c>
      <c r="L15" s="59">
        <f>H15*I15+J15+K15</f>
        <v>1896.6000000000001</v>
      </c>
      <c r="M15" s="57" t="s">
        <v>413</v>
      </c>
    </row>
    <row r="16" spans="1:13" s="7" customFormat="1" ht="14.45" customHeight="1">
      <c r="A16" s="58">
        <f t="shared" si="0"/>
        <v>12</v>
      </c>
      <c r="B16" s="24" t="s">
        <v>414</v>
      </c>
      <c r="C16" s="24" t="s">
        <v>415</v>
      </c>
      <c r="D16" s="24" t="s">
        <v>416</v>
      </c>
      <c r="E16" s="27" t="s">
        <v>22</v>
      </c>
      <c r="F16" s="24" t="s">
        <v>30</v>
      </c>
      <c r="G16" s="24">
        <v>17</v>
      </c>
      <c r="H16" s="24">
        <v>240</v>
      </c>
      <c r="I16" s="26">
        <f>VLOOKUP(F16,'[1]CREATIVE PAINTS'!$C$6:$I$302,7,FALSE)</f>
        <v>2.2000000000000002</v>
      </c>
      <c r="J16" s="26">
        <f>G16*8</f>
        <v>136</v>
      </c>
      <c r="K16" s="26">
        <v>25</v>
      </c>
      <c r="L16" s="59">
        <f>H16*I16+J16+K16</f>
        <v>689</v>
      </c>
      <c r="M16" s="57" t="s">
        <v>350</v>
      </c>
    </row>
    <row r="17" spans="1:13" s="7" customFormat="1" ht="14.45" customHeight="1">
      <c r="A17" s="58">
        <f t="shared" si="0"/>
        <v>13</v>
      </c>
      <c r="B17" s="24" t="s">
        <v>414</v>
      </c>
      <c r="C17" s="24" t="s">
        <v>417</v>
      </c>
      <c r="D17" s="24" t="s">
        <v>418</v>
      </c>
      <c r="E17" s="27" t="s">
        <v>22</v>
      </c>
      <c r="F17" s="24" t="s">
        <v>309</v>
      </c>
      <c r="G17" s="24">
        <v>8</v>
      </c>
      <c r="H17" s="24">
        <v>50</v>
      </c>
      <c r="I17" s="26">
        <f>VLOOKUP(F17,'[1]CREATIVE PAINTS'!$C$6:$I$302,7,FALSE)</f>
        <v>2.2000000000000002</v>
      </c>
      <c r="J17" s="26">
        <f>G17*8</f>
        <v>64</v>
      </c>
      <c r="K17" s="26">
        <v>25</v>
      </c>
      <c r="L17" s="59">
        <f>H17*I17+J17+K17</f>
        <v>199</v>
      </c>
      <c r="M17" s="57" t="s">
        <v>419</v>
      </c>
    </row>
    <row r="18" spans="1:13" s="7" customFormat="1" ht="14.45" customHeight="1">
      <c r="A18" s="58">
        <f t="shared" si="0"/>
        <v>14</v>
      </c>
      <c r="B18" s="24" t="s">
        <v>414</v>
      </c>
      <c r="C18" s="24" t="s">
        <v>420</v>
      </c>
      <c r="D18" s="24" t="s">
        <v>421</v>
      </c>
      <c r="E18" s="27" t="s">
        <v>22</v>
      </c>
      <c r="F18" s="24" t="s">
        <v>28</v>
      </c>
      <c r="G18" s="24">
        <v>33</v>
      </c>
      <c r="H18" s="24">
        <v>483</v>
      </c>
      <c r="I18" s="26">
        <f>VLOOKUP(F18,'[1]CREATIVE PAINTS'!$C$6:$I$302,7,FALSE)</f>
        <v>2.2000000000000002</v>
      </c>
      <c r="J18" s="26">
        <f>G18*8</f>
        <v>264</v>
      </c>
      <c r="K18" s="26">
        <v>25</v>
      </c>
      <c r="L18" s="59">
        <f>H18*I18+J18+K18</f>
        <v>1351.6000000000001</v>
      </c>
      <c r="M18" s="57" t="s">
        <v>422</v>
      </c>
    </row>
    <row r="19" spans="1:13" s="7" customFormat="1" ht="14.45" customHeight="1">
      <c r="A19" s="58">
        <f t="shared" si="0"/>
        <v>15</v>
      </c>
      <c r="B19" s="24" t="s">
        <v>423</v>
      </c>
      <c r="C19" s="24" t="s">
        <v>424</v>
      </c>
      <c r="D19" s="24" t="s">
        <v>425</v>
      </c>
      <c r="E19" s="27" t="s">
        <v>22</v>
      </c>
      <c r="F19" s="24" t="s">
        <v>426</v>
      </c>
      <c r="G19" s="24">
        <v>15</v>
      </c>
      <c r="H19" s="24">
        <v>120</v>
      </c>
      <c r="I19" s="26">
        <f>VLOOKUP(F19,'[1]CREATIVE PAINTS'!$C$6:$I$302,7,FALSE)</f>
        <v>2.42</v>
      </c>
      <c r="J19" s="26">
        <f>G19*8</f>
        <v>120</v>
      </c>
      <c r="K19" s="26">
        <v>25</v>
      </c>
      <c r="L19" s="59">
        <f>H19*I19+J19+K19</f>
        <v>435.4</v>
      </c>
      <c r="M19" s="57" t="s">
        <v>427</v>
      </c>
    </row>
    <row r="20" spans="1:13" s="7" customFormat="1" ht="14.45" customHeight="1">
      <c r="A20" s="58">
        <f t="shared" si="0"/>
        <v>16</v>
      </c>
      <c r="B20" s="24" t="s">
        <v>423</v>
      </c>
      <c r="C20" s="24" t="s">
        <v>428</v>
      </c>
      <c r="D20" s="24" t="s">
        <v>429</v>
      </c>
      <c r="E20" s="27" t="s">
        <v>22</v>
      </c>
      <c r="F20" s="24" t="s">
        <v>147</v>
      </c>
      <c r="G20" s="24">
        <v>21</v>
      </c>
      <c r="H20" s="24">
        <v>400</v>
      </c>
      <c r="I20" s="26">
        <f>VLOOKUP(F20,'[1]CREATIVE PAINTS'!$C$6:$I$302,7,FALSE)</f>
        <v>3.03</v>
      </c>
      <c r="J20" s="26">
        <f>G20*8</f>
        <v>168</v>
      </c>
      <c r="K20" s="26">
        <v>25</v>
      </c>
      <c r="L20" s="59">
        <f>H20*I20+J20+K20</f>
        <v>1405</v>
      </c>
      <c r="M20" s="57" t="s">
        <v>351</v>
      </c>
    </row>
    <row r="21" spans="1:13" s="7" customFormat="1" ht="14.45" customHeight="1">
      <c r="A21" s="58">
        <f t="shared" si="0"/>
        <v>17</v>
      </c>
      <c r="B21" s="24" t="s">
        <v>430</v>
      </c>
      <c r="C21" s="24" t="s">
        <v>431</v>
      </c>
      <c r="D21" s="24" t="s">
        <v>432</v>
      </c>
      <c r="E21" s="27" t="s">
        <v>22</v>
      </c>
      <c r="F21" s="24" t="s">
        <v>36</v>
      </c>
      <c r="G21" s="24">
        <v>22</v>
      </c>
      <c r="H21" s="24">
        <v>320</v>
      </c>
      <c r="I21" s="26">
        <f>VLOOKUP(F21,'[1]CREATIVE PAINTS'!$C$6:$I$302,7,FALSE)</f>
        <v>2.2000000000000002</v>
      </c>
      <c r="J21" s="26">
        <f>G21*8</f>
        <v>176</v>
      </c>
      <c r="K21" s="26">
        <v>25</v>
      </c>
      <c r="L21" s="59">
        <f>H21*I21+J21+K21</f>
        <v>905</v>
      </c>
      <c r="M21" s="57" t="s">
        <v>433</v>
      </c>
    </row>
    <row r="22" spans="1:13" s="7" customFormat="1" ht="14.45" customHeight="1">
      <c r="A22" s="58">
        <f t="shared" si="0"/>
        <v>18</v>
      </c>
      <c r="B22" s="24" t="s">
        <v>430</v>
      </c>
      <c r="C22" s="24" t="s">
        <v>434</v>
      </c>
      <c r="D22" s="24" t="s">
        <v>435</v>
      </c>
      <c r="E22" s="27" t="s">
        <v>22</v>
      </c>
      <c r="F22" s="24" t="s">
        <v>30</v>
      </c>
      <c r="G22" s="24">
        <v>46</v>
      </c>
      <c r="H22" s="24">
        <v>870</v>
      </c>
      <c r="I22" s="26">
        <f>VLOOKUP(F22,'[1]CREATIVE PAINTS'!$C$6:$I$302,7,FALSE)</f>
        <v>2.2000000000000002</v>
      </c>
      <c r="J22" s="26">
        <f>G22*8</f>
        <v>368</v>
      </c>
      <c r="K22" s="26">
        <v>25</v>
      </c>
      <c r="L22" s="59">
        <f>H22*I22+J22+K22</f>
        <v>2307</v>
      </c>
      <c r="M22" s="57" t="s">
        <v>436</v>
      </c>
    </row>
    <row r="23" spans="1:13" s="7" customFormat="1" ht="14.45" customHeight="1">
      <c r="A23" s="58">
        <f t="shared" si="0"/>
        <v>19</v>
      </c>
      <c r="B23" s="24" t="s">
        <v>430</v>
      </c>
      <c r="C23" s="24" t="s">
        <v>437</v>
      </c>
      <c r="D23" s="24" t="s">
        <v>438</v>
      </c>
      <c r="E23" s="27" t="s">
        <v>22</v>
      </c>
      <c r="F23" s="24" t="s">
        <v>0</v>
      </c>
      <c r="G23" s="24">
        <v>33</v>
      </c>
      <c r="H23" s="24">
        <v>590</v>
      </c>
      <c r="I23" s="26">
        <f>VLOOKUP(F23,'[1]CREATIVE PAINTS'!$C$6:$I$302,7,FALSE)</f>
        <v>2.2000000000000002</v>
      </c>
      <c r="J23" s="26">
        <f>G23*8</f>
        <v>264</v>
      </c>
      <c r="K23" s="26">
        <v>25</v>
      </c>
      <c r="L23" s="59">
        <f>H23*I23+J23+K23</f>
        <v>1587</v>
      </c>
      <c r="M23" s="57" t="s">
        <v>10</v>
      </c>
    </row>
    <row r="24" spans="1:13" s="7" customFormat="1" ht="14.45" customHeight="1">
      <c r="A24" s="58">
        <f t="shared" si="0"/>
        <v>20</v>
      </c>
      <c r="B24" s="24" t="s">
        <v>439</v>
      </c>
      <c r="C24" s="24" t="s">
        <v>440</v>
      </c>
      <c r="D24" s="24" t="s">
        <v>441</v>
      </c>
      <c r="E24" s="27" t="s">
        <v>22</v>
      </c>
      <c r="F24" s="24" t="s">
        <v>42</v>
      </c>
      <c r="G24" s="24">
        <v>7</v>
      </c>
      <c r="H24" s="24">
        <v>50</v>
      </c>
      <c r="I24" s="26">
        <f>VLOOKUP(F24,'[1]CREATIVE PAINTS'!$C$6:$I$302,7,FALSE)</f>
        <v>2.2000000000000002</v>
      </c>
      <c r="J24" s="26">
        <f>G24*8</f>
        <v>56</v>
      </c>
      <c r="K24" s="26">
        <v>25</v>
      </c>
      <c r="L24" s="59">
        <f>H24*I24+J24+K24</f>
        <v>191</v>
      </c>
      <c r="M24" s="57" t="s">
        <v>349</v>
      </c>
    </row>
    <row r="25" spans="1:13" s="7" customFormat="1" ht="14.45" customHeight="1">
      <c r="A25" s="58">
        <f t="shared" si="0"/>
        <v>21</v>
      </c>
      <c r="B25" s="24" t="s">
        <v>439</v>
      </c>
      <c r="C25" s="24" t="s">
        <v>442</v>
      </c>
      <c r="D25" s="24" t="s">
        <v>443</v>
      </c>
      <c r="E25" s="27" t="s">
        <v>22</v>
      </c>
      <c r="F25" s="27" t="s">
        <v>444</v>
      </c>
      <c r="G25" s="24">
        <v>24</v>
      </c>
      <c r="H25" s="24">
        <v>330</v>
      </c>
      <c r="I25" s="26">
        <f>VLOOKUP(F25,'[1]CREATIVE PAINTS'!$C$6:$I$302,7,FALSE)</f>
        <v>2.5</v>
      </c>
      <c r="J25" s="26">
        <f>G25*8</f>
        <v>192</v>
      </c>
      <c r="K25" s="26">
        <v>25</v>
      </c>
      <c r="L25" s="59">
        <f>H25*I25+J25+K25</f>
        <v>1042</v>
      </c>
      <c r="M25" s="57" t="s">
        <v>445</v>
      </c>
    </row>
    <row r="26" spans="1:13" s="7" customFormat="1" ht="14.45" customHeight="1">
      <c r="A26" s="58">
        <f t="shared" si="0"/>
        <v>22</v>
      </c>
      <c r="B26" s="24" t="s">
        <v>446</v>
      </c>
      <c r="C26" s="24" t="s">
        <v>447</v>
      </c>
      <c r="D26" s="24" t="s">
        <v>448</v>
      </c>
      <c r="E26" s="27" t="s">
        <v>22</v>
      </c>
      <c r="F26" s="24" t="s">
        <v>43</v>
      </c>
      <c r="G26" s="24">
        <v>65</v>
      </c>
      <c r="H26" s="24">
        <v>950</v>
      </c>
      <c r="I26" s="26">
        <f>VLOOKUP(F26,'[1]CREATIVE PAINTS'!$C$6:$I$302,7,FALSE)</f>
        <v>3.63</v>
      </c>
      <c r="J26" s="26">
        <f>G26*8</f>
        <v>520</v>
      </c>
      <c r="K26" s="26">
        <v>25</v>
      </c>
      <c r="L26" s="59">
        <f>H26*I26+J26+K26</f>
        <v>3993.5</v>
      </c>
      <c r="M26" s="57" t="s">
        <v>355</v>
      </c>
    </row>
    <row r="27" spans="1:13" s="7" customFormat="1" ht="14.45" customHeight="1">
      <c r="A27" s="58">
        <f t="shared" si="0"/>
        <v>23</v>
      </c>
      <c r="B27" s="24" t="s">
        <v>449</v>
      </c>
      <c r="C27" s="24" t="s">
        <v>450</v>
      </c>
      <c r="D27" s="24" t="s">
        <v>451</v>
      </c>
      <c r="E27" s="27" t="s">
        <v>22</v>
      </c>
      <c r="F27" s="24" t="s">
        <v>452</v>
      </c>
      <c r="G27" s="24">
        <v>34</v>
      </c>
      <c r="H27" s="24">
        <v>360</v>
      </c>
      <c r="I27" s="26">
        <f>VLOOKUP(F27,'[1]CREATIVE PAINTS'!$C$6:$I$302,7,FALSE)</f>
        <v>2.2000000000000002</v>
      </c>
      <c r="J27" s="26">
        <f>G27*8</f>
        <v>272</v>
      </c>
      <c r="K27" s="26">
        <v>25</v>
      </c>
      <c r="L27" s="59">
        <f>H27*I27+J27+K27</f>
        <v>1089</v>
      </c>
      <c r="M27" s="57" t="s">
        <v>453</v>
      </c>
    </row>
    <row r="28" spans="1:13" s="7" customFormat="1" ht="14.45" customHeight="1">
      <c r="A28" s="58">
        <f t="shared" si="0"/>
        <v>24</v>
      </c>
      <c r="B28" s="24" t="s">
        <v>449</v>
      </c>
      <c r="C28" s="24" t="s">
        <v>454</v>
      </c>
      <c r="D28" s="24" t="s">
        <v>455</v>
      </c>
      <c r="E28" s="27" t="s">
        <v>22</v>
      </c>
      <c r="F28" s="24" t="s">
        <v>42</v>
      </c>
      <c r="G28" s="24">
        <v>6</v>
      </c>
      <c r="H28" s="24">
        <v>120</v>
      </c>
      <c r="I28" s="26">
        <f>VLOOKUP(F28,'[1]CREATIVE PAINTS'!$C$6:$I$302,7,FALSE)</f>
        <v>2.2000000000000002</v>
      </c>
      <c r="J28" s="26">
        <f>G28*8</f>
        <v>48</v>
      </c>
      <c r="K28" s="26">
        <v>25</v>
      </c>
      <c r="L28" s="59">
        <f>H28*I28+J28+K28</f>
        <v>337</v>
      </c>
      <c r="M28" s="57" t="s">
        <v>349</v>
      </c>
    </row>
    <row r="29" spans="1:13" s="7" customFormat="1" ht="14.45" customHeight="1">
      <c r="A29" s="58">
        <f t="shared" si="0"/>
        <v>25</v>
      </c>
      <c r="B29" s="24" t="s">
        <v>449</v>
      </c>
      <c r="C29" s="24" t="s">
        <v>456</v>
      </c>
      <c r="D29" s="24" t="s">
        <v>457</v>
      </c>
      <c r="E29" s="27" t="s">
        <v>22</v>
      </c>
      <c r="F29" s="24" t="s">
        <v>36</v>
      </c>
      <c r="G29" s="24">
        <v>2</v>
      </c>
      <c r="H29" s="24">
        <v>12</v>
      </c>
      <c r="I29" s="26">
        <f>VLOOKUP(F29,'[1]CREATIVE PAINTS'!$C$6:$I$302,7,FALSE)</f>
        <v>2.2000000000000002</v>
      </c>
      <c r="J29" s="26">
        <f>G29*8</f>
        <v>16</v>
      </c>
      <c r="K29" s="26">
        <v>25</v>
      </c>
      <c r="L29" s="59">
        <f>50*I29+J29+K29</f>
        <v>151</v>
      </c>
      <c r="M29" s="57" t="s">
        <v>433</v>
      </c>
    </row>
    <row r="30" spans="1:13" s="7" customFormat="1" ht="14.45" customHeight="1">
      <c r="A30" s="58">
        <f t="shared" si="0"/>
        <v>26</v>
      </c>
      <c r="B30" s="24" t="s">
        <v>449</v>
      </c>
      <c r="C30" s="24" t="s">
        <v>458</v>
      </c>
      <c r="D30" s="24" t="s">
        <v>459</v>
      </c>
      <c r="E30" s="27" t="s">
        <v>22</v>
      </c>
      <c r="F30" s="24" t="s">
        <v>36</v>
      </c>
      <c r="G30" s="24">
        <v>19</v>
      </c>
      <c r="H30" s="24">
        <v>150</v>
      </c>
      <c r="I30" s="26">
        <f>VLOOKUP(F30,'[1]CREATIVE PAINTS'!$C$6:$I$302,7,FALSE)</f>
        <v>2.2000000000000002</v>
      </c>
      <c r="J30" s="26">
        <f>G30*8</f>
        <v>152</v>
      </c>
      <c r="K30" s="26">
        <v>25</v>
      </c>
      <c r="L30" s="59">
        <f>H30*I30+J30+K30</f>
        <v>507</v>
      </c>
      <c r="M30" s="57" t="s">
        <v>433</v>
      </c>
    </row>
    <row r="31" spans="1:13" s="7" customFormat="1" ht="14.45" customHeight="1">
      <c r="A31" s="58">
        <f t="shared" si="0"/>
        <v>27</v>
      </c>
      <c r="B31" s="24" t="s">
        <v>449</v>
      </c>
      <c r="C31" s="24" t="s">
        <v>460</v>
      </c>
      <c r="D31" s="24" t="s">
        <v>461</v>
      </c>
      <c r="E31" s="27" t="s">
        <v>22</v>
      </c>
      <c r="F31" s="24" t="s">
        <v>462</v>
      </c>
      <c r="G31" s="24">
        <v>5</v>
      </c>
      <c r="H31" s="24">
        <v>20</v>
      </c>
      <c r="I31" s="26">
        <f>VLOOKUP(F31,'[1]CREATIVE PAINTS'!$C$6:$I$302,7,FALSE)</f>
        <v>2.82</v>
      </c>
      <c r="J31" s="26">
        <f>G31*8</f>
        <v>40</v>
      </c>
      <c r="K31" s="26">
        <v>25</v>
      </c>
      <c r="L31" s="59">
        <f>50*I31+J31+K31</f>
        <v>206</v>
      </c>
      <c r="M31" s="57" t="s">
        <v>463</v>
      </c>
    </row>
    <row r="32" spans="1:13" s="7" customFormat="1" ht="14.45" customHeight="1">
      <c r="A32" s="58">
        <f t="shared" si="0"/>
        <v>28</v>
      </c>
      <c r="B32" s="24" t="s">
        <v>464</v>
      </c>
      <c r="C32" s="24" t="s">
        <v>465</v>
      </c>
      <c r="D32" s="24" t="s">
        <v>466</v>
      </c>
      <c r="E32" s="27" t="s">
        <v>22</v>
      </c>
      <c r="F32" s="24" t="s">
        <v>330</v>
      </c>
      <c r="G32" s="24">
        <v>27</v>
      </c>
      <c r="H32" s="24">
        <v>420</v>
      </c>
      <c r="I32" s="26">
        <f>VLOOKUP(F32,'[1]CREATIVE PAINTS'!$C$6:$I$302,7,FALSE)</f>
        <v>2.2000000000000002</v>
      </c>
      <c r="J32" s="26">
        <f>G32*8</f>
        <v>216</v>
      </c>
      <c r="K32" s="26">
        <v>25</v>
      </c>
      <c r="L32" s="59">
        <f>H32*I32+J32+K32</f>
        <v>1165</v>
      </c>
      <c r="M32" s="57" t="s">
        <v>467</v>
      </c>
    </row>
    <row r="33" spans="1:13" s="7" customFormat="1" ht="14.45" customHeight="1">
      <c r="A33" s="58">
        <f t="shared" si="0"/>
        <v>29</v>
      </c>
      <c r="B33" s="24" t="s">
        <v>464</v>
      </c>
      <c r="C33" s="24" t="s">
        <v>468</v>
      </c>
      <c r="D33" s="24" t="s">
        <v>469</v>
      </c>
      <c r="E33" s="27" t="s">
        <v>22</v>
      </c>
      <c r="F33" s="24" t="s">
        <v>41</v>
      </c>
      <c r="G33" s="24">
        <v>10</v>
      </c>
      <c r="H33" s="24">
        <v>110</v>
      </c>
      <c r="I33" s="26">
        <f>VLOOKUP(F33,'[1]CREATIVE PAINTS'!$C$6:$I$302,7,FALSE)</f>
        <v>2.27</v>
      </c>
      <c r="J33" s="26">
        <f>G33*8</f>
        <v>80</v>
      </c>
      <c r="K33" s="26">
        <v>25</v>
      </c>
      <c r="L33" s="59">
        <f>H33*I33+J33+K33</f>
        <v>354.7</v>
      </c>
      <c r="M33" s="57" t="s">
        <v>470</v>
      </c>
    </row>
    <row r="34" spans="1:13" s="7" customFormat="1" ht="14.45" customHeight="1">
      <c r="A34" s="58">
        <f t="shared" si="0"/>
        <v>30</v>
      </c>
      <c r="B34" s="24" t="s">
        <v>464</v>
      </c>
      <c r="C34" s="24" t="s">
        <v>471</v>
      </c>
      <c r="D34" s="24" t="s">
        <v>472</v>
      </c>
      <c r="E34" s="27" t="s">
        <v>22</v>
      </c>
      <c r="F34" s="27" t="s">
        <v>367</v>
      </c>
      <c r="G34" s="24">
        <v>16</v>
      </c>
      <c r="H34" s="24">
        <v>180</v>
      </c>
      <c r="I34" s="26">
        <f>VLOOKUP(F34,'[1]CREATIVE PAINTS'!$C$6:$I$302,7,FALSE)</f>
        <v>2.2000000000000002</v>
      </c>
      <c r="J34" s="26">
        <f>G34*8</f>
        <v>128</v>
      </c>
      <c r="K34" s="26">
        <v>25</v>
      </c>
      <c r="L34" s="59">
        <f>H34*I34+J34+K34</f>
        <v>549</v>
      </c>
      <c r="M34" s="57" t="s">
        <v>473</v>
      </c>
    </row>
    <row r="35" spans="1:13" s="7" customFormat="1" ht="14.45" customHeight="1">
      <c r="A35" s="58">
        <f t="shared" si="0"/>
        <v>31</v>
      </c>
      <c r="B35" s="24" t="s">
        <v>464</v>
      </c>
      <c r="C35" s="24" t="s">
        <v>474</v>
      </c>
      <c r="D35" s="24" t="s">
        <v>475</v>
      </c>
      <c r="E35" s="27" t="s">
        <v>22</v>
      </c>
      <c r="F35" s="27" t="s">
        <v>367</v>
      </c>
      <c r="G35" s="24">
        <v>3</v>
      </c>
      <c r="H35" s="24">
        <v>50</v>
      </c>
      <c r="I35" s="26">
        <f>VLOOKUP(F35,'[1]CREATIVE PAINTS'!$C$6:$I$302,7,FALSE)</f>
        <v>2.2000000000000002</v>
      </c>
      <c r="J35" s="26">
        <f>G35*8</f>
        <v>24</v>
      </c>
      <c r="K35" s="26">
        <v>25</v>
      </c>
      <c r="L35" s="59">
        <f>H35*I35+J35+K35</f>
        <v>159</v>
      </c>
      <c r="M35" s="57" t="s">
        <v>368</v>
      </c>
    </row>
    <row r="36" spans="1:13" s="7" customFormat="1" ht="14.45" customHeight="1">
      <c r="A36" s="58">
        <f t="shared" si="0"/>
        <v>32</v>
      </c>
      <c r="B36" s="24" t="s">
        <v>476</v>
      </c>
      <c r="C36" s="24" t="s">
        <v>477</v>
      </c>
      <c r="D36" s="24" t="s">
        <v>478</v>
      </c>
      <c r="E36" s="27" t="s">
        <v>22</v>
      </c>
      <c r="F36" s="24" t="s">
        <v>479</v>
      </c>
      <c r="G36" s="24">
        <v>12</v>
      </c>
      <c r="H36" s="24">
        <v>210</v>
      </c>
      <c r="I36" s="26">
        <f>VLOOKUP(F36,'[1]CREATIVE PAINTS'!$C$6:$I$302,7,FALSE)</f>
        <v>2.31</v>
      </c>
      <c r="J36" s="26">
        <f>G36*8</f>
        <v>96</v>
      </c>
      <c r="K36" s="26">
        <v>25</v>
      </c>
      <c r="L36" s="59">
        <f>H36*I36+J36+K36</f>
        <v>606.1</v>
      </c>
      <c r="M36" s="57" t="s">
        <v>480</v>
      </c>
    </row>
    <row r="37" spans="1:13" s="7" customFormat="1" ht="14.45" customHeight="1">
      <c r="A37" s="58">
        <f t="shared" si="0"/>
        <v>33</v>
      </c>
      <c r="B37" s="24" t="s">
        <v>476</v>
      </c>
      <c r="C37" s="24" t="s">
        <v>481</v>
      </c>
      <c r="D37" s="24" t="s">
        <v>482</v>
      </c>
      <c r="E37" s="27" t="s">
        <v>22</v>
      </c>
      <c r="F37" s="24" t="s">
        <v>147</v>
      </c>
      <c r="G37" s="24">
        <v>29</v>
      </c>
      <c r="H37" s="24">
        <v>640</v>
      </c>
      <c r="I37" s="26">
        <f>VLOOKUP(F37,'[1]CREATIVE PAINTS'!$C$6:$I$302,7,FALSE)</f>
        <v>3.03</v>
      </c>
      <c r="J37" s="26">
        <f>G37*8</f>
        <v>232</v>
      </c>
      <c r="K37" s="26">
        <v>25</v>
      </c>
      <c r="L37" s="59">
        <f>H37*I37+J37+K37</f>
        <v>2196.1999999999998</v>
      </c>
      <c r="M37" s="57" t="s">
        <v>351</v>
      </c>
    </row>
    <row r="38" spans="1:13" s="7" customFormat="1" ht="14.45" customHeight="1">
      <c r="A38" s="58">
        <f t="shared" si="0"/>
        <v>34</v>
      </c>
      <c r="B38" s="24" t="s">
        <v>476</v>
      </c>
      <c r="C38" s="24" t="s">
        <v>483</v>
      </c>
      <c r="D38" s="24" t="s">
        <v>484</v>
      </c>
      <c r="E38" s="27" t="s">
        <v>22</v>
      </c>
      <c r="F38" s="24" t="s">
        <v>49</v>
      </c>
      <c r="G38" s="24">
        <v>6</v>
      </c>
      <c r="H38" s="24">
        <v>120</v>
      </c>
      <c r="I38" s="26">
        <f>VLOOKUP(F38,'[1]CREATIVE PAINTS'!$C$6:$I$302,7,FALSE)</f>
        <v>4.13</v>
      </c>
      <c r="J38" s="26">
        <f>G38*8</f>
        <v>48</v>
      </c>
      <c r="K38" s="26">
        <v>25</v>
      </c>
      <c r="L38" s="59">
        <f>H38*I38+J38+K38</f>
        <v>568.59999999999991</v>
      </c>
      <c r="M38" s="57" t="s">
        <v>364</v>
      </c>
    </row>
    <row r="39" spans="1:13" s="7" customFormat="1" ht="14.45" customHeight="1">
      <c r="A39" s="58">
        <f t="shared" si="0"/>
        <v>35</v>
      </c>
      <c r="B39" s="24" t="s">
        <v>476</v>
      </c>
      <c r="C39" s="24" t="s">
        <v>485</v>
      </c>
      <c r="D39" s="24" t="s">
        <v>486</v>
      </c>
      <c r="E39" s="27" t="s">
        <v>22</v>
      </c>
      <c r="F39" s="24" t="s">
        <v>28</v>
      </c>
      <c r="G39" s="24">
        <v>19</v>
      </c>
      <c r="H39" s="24">
        <v>360</v>
      </c>
      <c r="I39" s="26">
        <f>VLOOKUP(F39,'[1]CREATIVE PAINTS'!$C$6:$I$302,7,FALSE)</f>
        <v>2.2000000000000002</v>
      </c>
      <c r="J39" s="26">
        <f>G39*8</f>
        <v>152</v>
      </c>
      <c r="K39" s="26">
        <v>25</v>
      </c>
      <c r="L39" s="59">
        <f>H39*I39+J39+K39</f>
        <v>969.00000000000011</v>
      </c>
      <c r="M39" s="57" t="s">
        <v>369</v>
      </c>
    </row>
    <row r="40" spans="1:13" s="7" customFormat="1" ht="14.45" customHeight="1">
      <c r="A40" s="58">
        <f t="shared" si="0"/>
        <v>36</v>
      </c>
      <c r="B40" s="24" t="s">
        <v>487</v>
      </c>
      <c r="C40" s="24" t="s">
        <v>488</v>
      </c>
      <c r="D40" s="24" t="s">
        <v>489</v>
      </c>
      <c r="E40" s="27" t="s">
        <v>22</v>
      </c>
      <c r="F40" s="24" t="s">
        <v>360</v>
      </c>
      <c r="G40" s="24">
        <v>6</v>
      </c>
      <c r="H40" s="24">
        <v>80</v>
      </c>
      <c r="I40" s="26">
        <f>VLOOKUP(F40,'[1]CREATIVE PAINTS'!$C$6:$I$302,7,FALSE)</f>
        <v>2.2000000000000002</v>
      </c>
      <c r="J40" s="26">
        <f>G40*8</f>
        <v>48</v>
      </c>
      <c r="K40" s="26">
        <v>25</v>
      </c>
      <c r="L40" s="59">
        <f>H40*I40+J40+K40</f>
        <v>249</v>
      </c>
      <c r="M40" s="57" t="s">
        <v>361</v>
      </c>
    </row>
    <row r="41" spans="1:13" s="7" customFormat="1" ht="14.45" customHeight="1">
      <c r="A41" s="58">
        <f t="shared" si="0"/>
        <v>37</v>
      </c>
      <c r="B41" s="24" t="s">
        <v>487</v>
      </c>
      <c r="C41" s="24" t="s">
        <v>490</v>
      </c>
      <c r="D41" s="24" t="s">
        <v>491</v>
      </c>
      <c r="E41" s="27" t="s">
        <v>22</v>
      </c>
      <c r="F41" s="24" t="s">
        <v>27</v>
      </c>
      <c r="G41" s="24">
        <v>25</v>
      </c>
      <c r="H41" s="24">
        <v>580</v>
      </c>
      <c r="I41" s="26">
        <f>VLOOKUP(F41,'[1]CREATIVE PAINTS'!$C$6:$I$302,7,FALSE)</f>
        <v>3.3</v>
      </c>
      <c r="J41" s="26">
        <f>G41*8</f>
        <v>200</v>
      </c>
      <c r="K41" s="26">
        <v>25</v>
      </c>
      <c r="L41" s="59">
        <f>H41*I41+J41+K41</f>
        <v>2139</v>
      </c>
      <c r="M41" s="57" t="s">
        <v>363</v>
      </c>
    </row>
    <row r="42" spans="1:13" s="7" customFormat="1" ht="14.45" customHeight="1">
      <c r="A42" s="58">
        <f t="shared" si="0"/>
        <v>38</v>
      </c>
      <c r="B42" s="24" t="s">
        <v>487</v>
      </c>
      <c r="C42" s="24" t="s">
        <v>492</v>
      </c>
      <c r="D42" s="24" t="s">
        <v>493</v>
      </c>
      <c r="E42" s="27" t="s">
        <v>22</v>
      </c>
      <c r="F42" s="24" t="s">
        <v>27</v>
      </c>
      <c r="G42" s="24">
        <v>26</v>
      </c>
      <c r="H42" s="24">
        <v>240</v>
      </c>
      <c r="I42" s="26">
        <f>VLOOKUP(F42,'[1]CREATIVE PAINTS'!$C$6:$I$302,7,FALSE)</f>
        <v>3.3</v>
      </c>
      <c r="J42" s="26">
        <f>G42*8</f>
        <v>208</v>
      </c>
      <c r="K42" s="26">
        <v>25</v>
      </c>
      <c r="L42" s="59">
        <f>H42*I42+J42+K42</f>
        <v>1025</v>
      </c>
      <c r="M42" s="57" t="s">
        <v>363</v>
      </c>
    </row>
    <row r="43" spans="1:13" s="7" customFormat="1" ht="14.45" customHeight="1">
      <c r="A43" s="58">
        <f t="shared" si="0"/>
        <v>39</v>
      </c>
      <c r="B43" s="24" t="s">
        <v>494</v>
      </c>
      <c r="C43" s="24" t="s">
        <v>495</v>
      </c>
      <c r="D43" s="24" t="s">
        <v>496</v>
      </c>
      <c r="E43" s="27" t="s">
        <v>22</v>
      </c>
      <c r="F43" s="24" t="s">
        <v>360</v>
      </c>
      <c r="G43" s="24">
        <v>6</v>
      </c>
      <c r="H43" s="24">
        <v>110</v>
      </c>
      <c r="I43" s="26">
        <f>VLOOKUP(F43,'[1]CREATIVE PAINTS'!$C$6:$I$302,7,FALSE)</f>
        <v>2.2000000000000002</v>
      </c>
      <c r="J43" s="26">
        <f>G43*8</f>
        <v>48</v>
      </c>
      <c r="K43" s="26">
        <v>25</v>
      </c>
      <c r="L43" s="59">
        <f>H43*I43+J43+K43</f>
        <v>315</v>
      </c>
      <c r="M43" s="57" t="s">
        <v>361</v>
      </c>
    </row>
    <row r="44" spans="1:13" s="7" customFormat="1" ht="14.45" customHeight="1">
      <c r="A44" s="58">
        <f t="shared" si="0"/>
        <v>40</v>
      </c>
      <c r="B44" s="24" t="s">
        <v>494</v>
      </c>
      <c r="C44" s="24" t="s">
        <v>497</v>
      </c>
      <c r="D44" s="24" t="s">
        <v>498</v>
      </c>
      <c r="E44" s="27" t="s">
        <v>22</v>
      </c>
      <c r="F44" s="24" t="s">
        <v>499</v>
      </c>
      <c r="G44" s="24">
        <v>34</v>
      </c>
      <c r="H44" s="24">
        <v>510</v>
      </c>
      <c r="I44" s="26">
        <f>VLOOKUP(F44,'[1]CREATIVE PAINTS'!$C$6:$I$302,7,FALSE)</f>
        <v>3.03</v>
      </c>
      <c r="J44" s="26">
        <f>G44*8</f>
        <v>272</v>
      </c>
      <c r="K44" s="26">
        <v>25</v>
      </c>
      <c r="L44" s="59">
        <f>H44*I44+J44+K44</f>
        <v>1842.3</v>
      </c>
      <c r="M44" s="57" t="s">
        <v>500</v>
      </c>
    </row>
    <row r="45" spans="1:13" s="7" customFormat="1" ht="14.45" customHeight="1">
      <c r="A45" s="58">
        <f t="shared" si="0"/>
        <v>41</v>
      </c>
      <c r="B45" s="24" t="s">
        <v>494</v>
      </c>
      <c r="C45" s="24" t="s">
        <v>501</v>
      </c>
      <c r="D45" s="24" t="s">
        <v>502</v>
      </c>
      <c r="E45" s="27" t="s">
        <v>22</v>
      </c>
      <c r="F45" s="24" t="s">
        <v>48</v>
      </c>
      <c r="G45" s="24">
        <v>14</v>
      </c>
      <c r="H45" s="24">
        <v>150</v>
      </c>
      <c r="I45" s="26">
        <f>VLOOKUP(F45,'[1]CREATIVE PAINTS'!$C$6:$I$302,7,FALSE)</f>
        <v>2.79</v>
      </c>
      <c r="J45" s="26">
        <f>G45*8</f>
        <v>112</v>
      </c>
      <c r="K45" s="26">
        <v>25</v>
      </c>
      <c r="L45" s="59">
        <f>H45*I45+J45+K45</f>
        <v>555.5</v>
      </c>
      <c r="M45" s="57" t="s">
        <v>503</v>
      </c>
    </row>
    <row r="46" spans="1:13" s="7" customFormat="1" ht="14.45" customHeight="1">
      <c r="A46" s="58">
        <f t="shared" si="0"/>
        <v>42</v>
      </c>
      <c r="B46" s="24" t="s">
        <v>504</v>
      </c>
      <c r="C46" s="24" t="s">
        <v>505</v>
      </c>
      <c r="D46" s="24" t="s">
        <v>506</v>
      </c>
      <c r="E46" s="27" t="s">
        <v>22</v>
      </c>
      <c r="F46" s="27" t="s">
        <v>356</v>
      </c>
      <c r="G46" s="24">
        <v>26</v>
      </c>
      <c r="H46" s="24">
        <v>220</v>
      </c>
      <c r="I46" s="26">
        <f>VLOOKUP(F46,'[1]CREATIVE PAINTS'!$C$6:$I$302,7,FALSE)</f>
        <v>2.2000000000000002</v>
      </c>
      <c r="J46" s="26">
        <f>G46*8</f>
        <v>208</v>
      </c>
      <c r="K46" s="26">
        <v>25</v>
      </c>
      <c r="L46" s="59">
        <f>H46*I46+J46+K46</f>
        <v>717</v>
      </c>
      <c r="M46" s="57" t="s">
        <v>357</v>
      </c>
    </row>
    <row r="47" spans="1:13" s="7" customFormat="1" ht="14.45" customHeight="1">
      <c r="A47" s="58">
        <f t="shared" si="0"/>
        <v>43</v>
      </c>
      <c r="B47" s="24" t="s">
        <v>504</v>
      </c>
      <c r="C47" s="24" t="s">
        <v>507</v>
      </c>
      <c r="D47" s="24" t="s">
        <v>508</v>
      </c>
      <c r="E47" s="27" t="s">
        <v>22</v>
      </c>
      <c r="F47" s="24" t="s">
        <v>82</v>
      </c>
      <c r="G47" s="24">
        <v>104</v>
      </c>
      <c r="H47" s="24">
        <v>1200</v>
      </c>
      <c r="I47" s="26">
        <f>VLOOKUP(F47,'[1]CREATIVE PAINTS'!$C$6:$I$302,7,FALSE)</f>
        <v>3.66</v>
      </c>
      <c r="J47" s="26">
        <f>G47*8</f>
        <v>832</v>
      </c>
      <c r="K47" s="26">
        <v>25</v>
      </c>
      <c r="L47" s="59">
        <f>H47*I47+J47+K47</f>
        <v>5249</v>
      </c>
      <c r="M47" s="57" t="s">
        <v>509</v>
      </c>
    </row>
    <row r="48" spans="1:13" s="7" customFormat="1" ht="14.45" customHeight="1">
      <c r="A48" s="58">
        <f t="shared" si="0"/>
        <v>44</v>
      </c>
      <c r="B48" s="24" t="s">
        <v>504</v>
      </c>
      <c r="C48" s="24" t="s">
        <v>510</v>
      </c>
      <c r="D48" s="24" t="s">
        <v>511</v>
      </c>
      <c r="E48" s="27" t="s">
        <v>22</v>
      </c>
      <c r="F48" s="24" t="s">
        <v>365</v>
      </c>
      <c r="G48" s="24">
        <v>15</v>
      </c>
      <c r="H48" s="24">
        <v>70</v>
      </c>
      <c r="I48" s="26">
        <f>VLOOKUP(F48,'[1]CREATIVE PAINTS'!$C$6:$I$302,7,FALSE)</f>
        <v>2.92</v>
      </c>
      <c r="J48" s="26">
        <f>G48*8</f>
        <v>120</v>
      </c>
      <c r="K48" s="26">
        <v>25</v>
      </c>
      <c r="L48" s="59">
        <f>H48*I48+J48+K48</f>
        <v>349.4</v>
      </c>
      <c r="M48" s="57" t="s">
        <v>366</v>
      </c>
    </row>
    <row r="49" spans="1:13" s="7" customFormat="1" ht="14.45" customHeight="1">
      <c r="A49" s="58">
        <f t="shared" si="0"/>
        <v>45</v>
      </c>
      <c r="B49" s="24" t="s">
        <v>512</v>
      </c>
      <c r="C49" s="24" t="s">
        <v>513</v>
      </c>
      <c r="D49" s="24" t="s">
        <v>514</v>
      </c>
      <c r="E49" s="27" t="s">
        <v>22</v>
      </c>
      <c r="F49" s="24" t="s">
        <v>315</v>
      </c>
      <c r="G49" s="24">
        <v>33</v>
      </c>
      <c r="H49" s="24">
        <v>280</v>
      </c>
      <c r="I49" s="26">
        <f>VLOOKUP(F49,'[1]CREATIVE PAINTS'!$C$6:$I$302,7,FALSE)</f>
        <v>2.64</v>
      </c>
      <c r="J49" s="26">
        <f>G49*8</f>
        <v>264</v>
      </c>
      <c r="K49" s="26">
        <v>25</v>
      </c>
      <c r="L49" s="59">
        <f>H49*I49+J49+K49</f>
        <v>1028.2</v>
      </c>
      <c r="M49" s="57" t="s">
        <v>515</v>
      </c>
    </row>
    <row r="50" spans="1:13" s="7" customFormat="1" ht="14.45" customHeight="1">
      <c r="A50" s="58">
        <f t="shared" si="0"/>
        <v>46</v>
      </c>
      <c r="B50" s="24" t="s">
        <v>516</v>
      </c>
      <c r="C50" s="24" t="s">
        <v>517</v>
      </c>
      <c r="D50" s="24" t="s">
        <v>518</v>
      </c>
      <c r="E50" s="27" t="s">
        <v>22</v>
      </c>
      <c r="F50" s="24" t="s">
        <v>519</v>
      </c>
      <c r="G50" s="24">
        <v>15</v>
      </c>
      <c r="H50" s="24">
        <v>230</v>
      </c>
      <c r="I50" s="26">
        <f>VLOOKUP(F50,'[1]CREATIVE PAINTS'!$C$6:$I$302,7,FALSE)</f>
        <v>2.2000000000000002</v>
      </c>
      <c r="J50" s="26">
        <f>G50*8</f>
        <v>120</v>
      </c>
      <c r="K50" s="26">
        <v>25</v>
      </c>
      <c r="L50" s="59">
        <f>H50*I50+J50+K50</f>
        <v>651</v>
      </c>
      <c r="M50" s="57" t="s">
        <v>520</v>
      </c>
    </row>
    <row r="51" spans="1:13" s="7" customFormat="1" ht="14.45" customHeight="1">
      <c r="A51" s="58">
        <f t="shared" si="0"/>
        <v>47</v>
      </c>
      <c r="B51" s="24" t="s">
        <v>516</v>
      </c>
      <c r="C51" s="24" t="s">
        <v>521</v>
      </c>
      <c r="D51" s="24" t="s">
        <v>522</v>
      </c>
      <c r="E51" s="27" t="s">
        <v>22</v>
      </c>
      <c r="F51" s="24" t="s">
        <v>150</v>
      </c>
      <c r="G51" s="24">
        <v>5</v>
      </c>
      <c r="H51" s="24">
        <v>130</v>
      </c>
      <c r="I51" s="26">
        <f>VLOOKUP(F51,'[1]CREATIVE PAINTS'!$C$6:$I$302,7,FALSE)</f>
        <v>1.65</v>
      </c>
      <c r="J51" s="26">
        <f>G51*8</f>
        <v>40</v>
      </c>
      <c r="K51" s="26">
        <v>25</v>
      </c>
      <c r="L51" s="59">
        <f>H51*I51+J51+K51</f>
        <v>279.5</v>
      </c>
      <c r="M51" s="57" t="s">
        <v>523</v>
      </c>
    </row>
    <row r="52" spans="1:13" s="7" customFormat="1" ht="14.45" customHeight="1">
      <c r="A52" s="58">
        <f t="shared" si="0"/>
        <v>48</v>
      </c>
      <c r="B52" s="24" t="s">
        <v>516</v>
      </c>
      <c r="C52" s="24" t="s">
        <v>524</v>
      </c>
      <c r="D52" s="24" t="s">
        <v>525</v>
      </c>
      <c r="E52" s="27" t="s">
        <v>22</v>
      </c>
      <c r="F52" s="24" t="s">
        <v>353</v>
      </c>
      <c r="G52" s="24">
        <v>30</v>
      </c>
      <c r="H52" s="24">
        <v>410</v>
      </c>
      <c r="I52" s="26">
        <f>VLOOKUP(F52,'[1]CREATIVE PAINTS'!$C$6:$I$302,7,FALSE)</f>
        <v>2.2000000000000002</v>
      </c>
      <c r="J52" s="26">
        <f>G52*8</f>
        <v>240</v>
      </c>
      <c r="K52" s="26">
        <v>25</v>
      </c>
      <c r="L52" s="59">
        <f>H52*I52+J52+K52</f>
        <v>1167</v>
      </c>
      <c r="M52" s="57" t="s">
        <v>354</v>
      </c>
    </row>
    <row r="53" spans="1:13" s="7" customFormat="1" ht="14.45" customHeight="1">
      <c r="A53" s="58">
        <f t="shared" si="0"/>
        <v>49</v>
      </c>
      <c r="B53" s="24" t="s">
        <v>516</v>
      </c>
      <c r="C53" s="24" t="s">
        <v>526</v>
      </c>
      <c r="D53" s="24" t="s">
        <v>527</v>
      </c>
      <c r="E53" s="27" t="s">
        <v>22</v>
      </c>
      <c r="F53" s="24" t="s">
        <v>315</v>
      </c>
      <c r="G53" s="24">
        <v>18</v>
      </c>
      <c r="H53" s="24">
        <v>78</v>
      </c>
      <c r="I53" s="26">
        <f>VLOOKUP(F53,'[1]CREATIVE PAINTS'!$C$6:$I$302,7,FALSE)</f>
        <v>2.64</v>
      </c>
      <c r="J53" s="26">
        <f>G53*8</f>
        <v>144</v>
      </c>
      <c r="K53" s="26">
        <v>25</v>
      </c>
      <c r="L53" s="59">
        <f>H53*I53+J53+K53</f>
        <v>374.92</v>
      </c>
      <c r="M53" s="57" t="s">
        <v>515</v>
      </c>
    </row>
    <row r="54" spans="1:13" s="7" customFormat="1" ht="14.45" customHeight="1">
      <c r="A54" s="58">
        <f t="shared" si="0"/>
        <v>50</v>
      </c>
      <c r="B54" s="24" t="s">
        <v>516</v>
      </c>
      <c r="C54" s="24" t="s">
        <v>528</v>
      </c>
      <c r="D54" s="24" t="s">
        <v>529</v>
      </c>
      <c r="E54" s="27" t="s">
        <v>22</v>
      </c>
      <c r="F54" s="24" t="s">
        <v>30</v>
      </c>
      <c r="G54" s="24">
        <v>30</v>
      </c>
      <c r="H54" s="24">
        <v>320</v>
      </c>
      <c r="I54" s="26">
        <f>VLOOKUP(F54,'[1]CREATIVE PAINTS'!$C$6:$I$302,7,FALSE)</f>
        <v>2.2000000000000002</v>
      </c>
      <c r="J54" s="26">
        <f>G54*8</f>
        <v>240</v>
      </c>
      <c r="K54" s="26">
        <v>25</v>
      </c>
      <c r="L54" s="59">
        <f>H54*I54+J54+K54</f>
        <v>969</v>
      </c>
      <c r="M54" s="57" t="s">
        <v>350</v>
      </c>
    </row>
    <row r="55" spans="1:13" s="7" customFormat="1" ht="14.45" customHeight="1">
      <c r="A55" s="58">
        <f t="shared" si="0"/>
        <v>51</v>
      </c>
      <c r="B55" s="24" t="s">
        <v>516</v>
      </c>
      <c r="C55" s="24" t="s">
        <v>530</v>
      </c>
      <c r="D55" s="24" t="s">
        <v>531</v>
      </c>
      <c r="E55" s="27" t="s">
        <v>22</v>
      </c>
      <c r="F55" s="24" t="s">
        <v>28</v>
      </c>
      <c r="G55" s="24">
        <v>8</v>
      </c>
      <c r="H55" s="24">
        <v>38</v>
      </c>
      <c r="I55" s="26">
        <f>VLOOKUP(F55,'[1]CREATIVE PAINTS'!$C$6:$I$302,7,FALSE)</f>
        <v>2.2000000000000002</v>
      </c>
      <c r="J55" s="26">
        <f>G55*8</f>
        <v>64</v>
      </c>
      <c r="K55" s="26">
        <v>25</v>
      </c>
      <c r="L55" s="59">
        <f>50*I55+J55+K55</f>
        <v>199</v>
      </c>
      <c r="M55" s="57" t="s">
        <v>369</v>
      </c>
    </row>
    <row r="56" spans="1:13" s="7" customFormat="1" ht="14.45" customHeight="1">
      <c r="A56" s="58">
        <f t="shared" si="0"/>
        <v>52</v>
      </c>
      <c r="B56" s="24" t="s">
        <v>516</v>
      </c>
      <c r="C56" s="24" t="s">
        <v>532</v>
      </c>
      <c r="D56" s="24" t="s">
        <v>533</v>
      </c>
      <c r="E56" s="27" t="s">
        <v>22</v>
      </c>
      <c r="F56" s="24" t="s">
        <v>28</v>
      </c>
      <c r="G56" s="24">
        <v>7</v>
      </c>
      <c r="H56" s="24">
        <v>11</v>
      </c>
      <c r="I56" s="26">
        <f>VLOOKUP(F56,'[1]CREATIVE PAINTS'!$C$6:$I$302,7,FALSE)</f>
        <v>2.2000000000000002</v>
      </c>
      <c r="J56" s="26">
        <f>G56*8</f>
        <v>56</v>
      </c>
      <c r="K56" s="26">
        <v>25</v>
      </c>
      <c r="L56" s="59">
        <f>50*I56+J56+K56</f>
        <v>191</v>
      </c>
      <c r="M56" s="57" t="s">
        <v>369</v>
      </c>
    </row>
    <row r="57" spans="1:13" s="7" customFormat="1" ht="14.45" customHeight="1">
      <c r="A57" s="58">
        <f t="shared" si="0"/>
        <v>53</v>
      </c>
      <c r="B57" s="24" t="s">
        <v>516</v>
      </c>
      <c r="C57" s="24" t="s">
        <v>534</v>
      </c>
      <c r="D57" s="24" t="s">
        <v>535</v>
      </c>
      <c r="E57" s="27" t="s">
        <v>22</v>
      </c>
      <c r="F57" s="24" t="s">
        <v>82</v>
      </c>
      <c r="G57" s="24">
        <v>32</v>
      </c>
      <c r="H57" s="24">
        <v>230</v>
      </c>
      <c r="I57" s="26">
        <f>VLOOKUP(F57,'[1]CREATIVE PAINTS'!$C$6:$I$302,7,FALSE)</f>
        <v>3.66</v>
      </c>
      <c r="J57" s="26">
        <f>G57*8</f>
        <v>256</v>
      </c>
      <c r="K57" s="26">
        <v>25</v>
      </c>
      <c r="L57" s="59">
        <f>H57*I57+J57+K57</f>
        <v>1122.8000000000002</v>
      </c>
      <c r="M57" s="57" t="s">
        <v>509</v>
      </c>
    </row>
    <row r="58" spans="1:13" s="7" customFormat="1" ht="14.45" customHeight="1">
      <c r="A58" s="58">
        <f t="shared" si="0"/>
        <v>54</v>
      </c>
      <c r="B58" s="24" t="s">
        <v>516</v>
      </c>
      <c r="C58" s="24" t="s">
        <v>536</v>
      </c>
      <c r="D58" s="24" t="s">
        <v>537</v>
      </c>
      <c r="E58" s="27" t="s">
        <v>22</v>
      </c>
      <c r="F58" s="24" t="s">
        <v>0</v>
      </c>
      <c r="G58" s="24">
        <v>21</v>
      </c>
      <c r="H58" s="24">
        <v>390</v>
      </c>
      <c r="I58" s="26">
        <f>VLOOKUP(F58,'[1]CREATIVE PAINTS'!$C$6:$I$302,7,FALSE)</f>
        <v>2.2000000000000002</v>
      </c>
      <c r="J58" s="26">
        <f>G58*8</f>
        <v>168</v>
      </c>
      <c r="K58" s="26">
        <v>25</v>
      </c>
      <c r="L58" s="59">
        <f>H58*I58+J58+K58</f>
        <v>1051</v>
      </c>
      <c r="M58" s="57" t="s">
        <v>10</v>
      </c>
    </row>
    <row r="59" spans="1:13" s="7" customFormat="1" ht="14.45" customHeight="1">
      <c r="A59" s="58">
        <f t="shared" si="0"/>
        <v>55</v>
      </c>
      <c r="B59" s="37" t="s">
        <v>516</v>
      </c>
      <c r="C59" s="37" t="s">
        <v>538</v>
      </c>
      <c r="D59" s="37" t="s">
        <v>539</v>
      </c>
      <c r="E59" s="27" t="s">
        <v>22</v>
      </c>
      <c r="F59" s="37" t="s">
        <v>409</v>
      </c>
      <c r="G59" s="37">
        <v>28</v>
      </c>
      <c r="H59" s="37">
        <v>500</v>
      </c>
      <c r="I59" s="26">
        <f>VLOOKUP(F59,'[1]CREATIVE PAINTS'!$C$6:$I$302,7,FALSE)</f>
        <v>2.5</v>
      </c>
      <c r="J59" s="26">
        <f>G59*8</f>
        <v>224</v>
      </c>
      <c r="K59" s="26">
        <v>25</v>
      </c>
      <c r="L59" s="59">
        <f>H59*I59+J59+K59</f>
        <v>1499</v>
      </c>
      <c r="M59" s="38" t="s">
        <v>410</v>
      </c>
    </row>
    <row r="60" spans="1:13" s="7" customFormat="1" ht="14.45" customHeight="1">
      <c r="A60" s="58">
        <f t="shared" si="0"/>
        <v>56</v>
      </c>
      <c r="B60" s="24" t="s">
        <v>540</v>
      </c>
      <c r="C60" s="24" t="s">
        <v>541</v>
      </c>
      <c r="D60" s="24" t="s">
        <v>542</v>
      </c>
      <c r="E60" s="27" t="s">
        <v>22</v>
      </c>
      <c r="F60" s="24" t="s">
        <v>543</v>
      </c>
      <c r="G60" s="24">
        <v>20</v>
      </c>
      <c r="H60" s="24">
        <v>200</v>
      </c>
      <c r="I60" s="26">
        <f>VLOOKUP(F60,'[1]CREATIVE PAINTS'!$C$6:$I$302,7,FALSE)</f>
        <v>2.2000000000000002</v>
      </c>
      <c r="J60" s="26">
        <f>G60*8</f>
        <v>160</v>
      </c>
      <c r="K60" s="26">
        <v>25</v>
      </c>
      <c r="L60" s="59">
        <f>H60*I60+J60+K60</f>
        <v>625</v>
      </c>
      <c r="M60" s="57" t="s">
        <v>544</v>
      </c>
    </row>
    <row r="61" spans="1:13" s="7" customFormat="1" ht="14.45" customHeight="1">
      <c r="A61" s="58">
        <f t="shared" si="0"/>
        <v>57</v>
      </c>
      <c r="B61" s="24" t="s">
        <v>540</v>
      </c>
      <c r="C61" s="24" t="s">
        <v>545</v>
      </c>
      <c r="D61" s="24" t="s">
        <v>546</v>
      </c>
      <c r="E61" s="27" t="s">
        <v>22</v>
      </c>
      <c r="F61" s="24" t="s">
        <v>547</v>
      </c>
      <c r="G61" s="24">
        <v>19</v>
      </c>
      <c r="H61" s="24">
        <v>260</v>
      </c>
      <c r="I61" s="26">
        <f>VLOOKUP(F61,'[1]CREATIVE PAINTS'!$C$6:$I$302,7,FALSE)</f>
        <v>2.64</v>
      </c>
      <c r="J61" s="26">
        <f>G61*8</f>
        <v>152</v>
      </c>
      <c r="K61" s="26">
        <v>25</v>
      </c>
      <c r="L61" s="59">
        <f>H61*I61+J61+K61</f>
        <v>863.4</v>
      </c>
      <c r="M61" s="57" t="s">
        <v>548</v>
      </c>
    </row>
    <row r="62" spans="1:13" s="7" customFormat="1" ht="14.45" customHeight="1">
      <c r="A62" s="58">
        <f t="shared" si="0"/>
        <v>58</v>
      </c>
      <c r="B62" s="24" t="s">
        <v>540</v>
      </c>
      <c r="C62" s="24" t="s">
        <v>549</v>
      </c>
      <c r="D62" s="24" t="s">
        <v>550</v>
      </c>
      <c r="E62" s="27" t="s">
        <v>22</v>
      </c>
      <c r="F62" s="24" t="s">
        <v>122</v>
      </c>
      <c r="G62" s="24">
        <v>38</v>
      </c>
      <c r="H62" s="24">
        <v>570</v>
      </c>
      <c r="I62" s="26">
        <f>VLOOKUP(F62,'[1]CREATIVE PAINTS'!$C$6:$I$302,7,FALSE)</f>
        <v>2.64</v>
      </c>
      <c r="J62" s="26">
        <f>G62*8</f>
        <v>304</v>
      </c>
      <c r="K62" s="26">
        <v>25</v>
      </c>
      <c r="L62" s="59">
        <f>H62*I62+J62+K62</f>
        <v>1833.8000000000002</v>
      </c>
      <c r="M62" s="57" t="s">
        <v>551</v>
      </c>
    </row>
    <row r="63" spans="1:13" s="7" customFormat="1" ht="14.45" customHeight="1">
      <c r="A63" s="58">
        <f t="shared" si="0"/>
        <v>59</v>
      </c>
      <c r="B63" s="24" t="s">
        <v>552</v>
      </c>
      <c r="C63" s="24" t="s">
        <v>553</v>
      </c>
      <c r="D63" s="24" t="s">
        <v>554</v>
      </c>
      <c r="E63" s="27" t="s">
        <v>22</v>
      </c>
      <c r="F63" s="24" t="s">
        <v>373</v>
      </c>
      <c r="G63" s="24">
        <v>14</v>
      </c>
      <c r="H63" s="24">
        <v>100</v>
      </c>
      <c r="I63" s="26">
        <f>VLOOKUP(F63,'[1]CREATIVE PAINTS'!$C$6:$I$302,7,FALSE)</f>
        <v>2.2000000000000002</v>
      </c>
      <c r="J63" s="26">
        <f>G63*8</f>
        <v>112</v>
      </c>
      <c r="K63" s="26">
        <v>25</v>
      </c>
      <c r="L63" s="59">
        <f>H63*I63+J63+K63</f>
        <v>357</v>
      </c>
      <c r="M63" s="57" t="s">
        <v>374</v>
      </c>
    </row>
    <row r="64" spans="1:13" s="7" customFormat="1" ht="14.45" customHeight="1">
      <c r="A64" s="58">
        <f t="shared" si="0"/>
        <v>60</v>
      </c>
      <c r="B64" s="24" t="s">
        <v>552</v>
      </c>
      <c r="C64" s="24" t="s">
        <v>555</v>
      </c>
      <c r="D64" s="24" t="s">
        <v>556</v>
      </c>
      <c r="E64" s="27" t="s">
        <v>22</v>
      </c>
      <c r="F64" s="24" t="s">
        <v>27</v>
      </c>
      <c r="G64" s="24">
        <v>4</v>
      </c>
      <c r="H64" s="24">
        <v>100</v>
      </c>
      <c r="I64" s="26">
        <f>VLOOKUP(F64,'[1]CREATIVE PAINTS'!$C$6:$I$302,7,FALSE)</f>
        <v>3.3</v>
      </c>
      <c r="J64" s="26">
        <f>G64*8</f>
        <v>32</v>
      </c>
      <c r="K64" s="26">
        <v>25</v>
      </c>
      <c r="L64" s="59">
        <f>H64*I64+J64+K64</f>
        <v>387</v>
      </c>
      <c r="M64" s="57" t="s">
        <v>363</v>
      </c>
    </row>
    <row r="65" spans="1:14" s="7" customFormat="1" ht="14.45" customHeight="1">
      <c r="A65" s="58">
        <f t="shared" si="0"/>
        <v>61</v>
      </c>
      <c r="B65" s="24" t="s">
        <v>552</v>
      </c>
      <c r="C65" s="24" t="s">
        <v>557</v>
      </c>
      <c r="D65" s="24" t="s">
        <v>558</v>
      </c>
      <c r="E65" s="27" t="s">
        <v>22</v>
      </c>
      <c r="F65" s="24" t="s">
        <v>36</v>
      </c>
      <c r="G65" s="24">
        <v>30</v>
      </c>
      <c r="H65" s="24">
        <v>270</v>
      </c>
      <c r="I65" s="26">
        <f>VLOOKUP(F65,'[1]CREATIVE PAINTS'!$C$6:$I$302,7,FALSE)</f>
        <v>2.2000000000000002</v>
      </c>
      <c r="J65" s="26">
        <f>G65*8</f>
        <v>240</v>
      </c>
      <c r="K65" s="26">
        <v>25</v>
      </c>
      <c r="L65" s="59">
        <f>H65*I65+J65+K65</f>
        <v>859</v>
      </c>
      <c r="M65" s="57" t="s">
        <v>433</v>
      </c>
    </row>
    <row r="66" spans="1:14" s="7" customFormat="1" ht="14.45" customHeight="1">
      <c r="A66" s="58">
        <f t="shared" si="0"/>
        <v>62</v>
      </c>
      <c r="B66" s="24" t="s">
        <v>552</v>
      </c>
      <c r="C66" s="24" t="s">
        <v>559</v>
      </c>
      <c r="D66" s="24" t="s">
        <v>560</v>
      </c>
      <c r="E66" s="27" t="s">
        <v>22</v>
      </c>
      <c r="F66" s="24" t="s">
        <v>426</v>
      </c>
      <c r="G66" s="24">
        <v>18</v>
      </c>
      <c r="H66" s="24">
        <v>80</v>
      </c>
      <c r="I66" s="26">
        <f>VLOOKUP(F66,'[1]CREATIVE PAINTS'!$C$6:$I$302,7,FALSE)</f>
        <v>2.42</v>
      </c>
      <c r="J66" s="26">
        <f>G66*8</f>
        <v>144</v>
      </c>
      <c r="K66" s="26">
        <v>25</v>
      </c>
      <c r="L66" s="59">
        <f>H66*I66+J66+K66</f>
        <v>362.6</v>
      </c>
      <c r="M66" s="57" t="s">
        <v>427</v>
      </c>
    </row>
    <row r="67" spans="1:14" s="7" customFormat="1" ht="14.45" customHeight="1">
      <c r="A67" s="58">
        <f t="shared" si="0"/>
        <v>63</v>
      </c>
      <c r="B67" s="24" t="s">
        <v>552</v>
      </c>
      <c r="C67" s="24" t="s">
        <v>561</v>
      </c>
      <c r="D67" s="24" t="s">
        <v>562</v>
      </c>
      <c r="E67" s="27" t="s">
        <v>22</v>
      </c>
      <c r="F67" s="24" t="s">
        <v>563</v>
      </c>
      <c r="G67" s="24">
        <v>63</v>
      </c>
      <c r="H67" s="24">
        <v>480</v>
      </c>
      <c r="I67" s="26">
        <f>VLOOKUP(F67,'[1]CREATIVE PAINTS'!$C$6:$I$302,7,FALSE)</f>
        <v>3.85</v>
      </c>
      <c r="J67" s="26">
        <f>G67*8</f>
        <v>504</v>
      </c>
      <c r="K67" s="26">
        <v>25</v>
      </c>
      <c r="L67" s="59">
        <f>H67*I67+J67+K67</f>
        <v>2377</v>
      </c>
      <c r="M67" s="57" t="s">
        <v>564</v>
      </c>
    </row>
    <row r="68" spans="1:14" s="7" customFormat="1" ht="14.45" customHeight="1">
      <c r="A68" s="58">
        <f t="shared" si="0"/>
        <v>64</v>
      </c>
      <c r="B68" s="24" t="s">
        <v>552</v>
      </c>
      <c r="C68" s="24" t="s">
        <v>565</v>
      </c>
      <c r="D68" s="24" t="s">
        <v>566</v>
      </c>
      <c r="E68" s="27" t="s">
        <v>22</v>
      </c>
      <c r="F68" s="24" t="s">
        <v>567</v>
      </c>
      <c r="G68" s="24">
        <v>35</v>
      </c>
      <c r="H68" s="24">
        <v>330</v>
      </c>
      <c r="I68" s="26">
        <f>VLOOKUP(F68,'[1]CREATIVE PAINTS'!$C$6:$I$302,7,FALSE)</f>
        <v>2.48</v>
      </c>
      <c r="J68" s="26">
        <f>G68*8</f>
        <v>280</v>
      </c>
      <c r="K68" s="26">
        <v>25</v>
      </c>
      <c r="L68" s="59">
        <f>H68*I68+J68+K68</f>
        <v>1123.4000000000001</v>
      </c>
      <c r="M68" s="57" t="s">
        <v>568</v>
      </c>
    </row>
    <row r="69" spans="1:14" s="7" customFormat="1" ht="14.45" customHeight="1">
      <c r="A69" s="58">
        <f t="shared" si="0"/>
        <v>65</v>
      </c>
      <c r="B69" s="24" t="s">
        <v>552</v>
      </c>
      <c r="C69" s="24" t="s">
        <v>569</v>
      </c>
      <c r="D69" s="24" t="s">
        <v>570</v>
      </c>
      <c r="E69" s="27" t="s">
        <v>22</v>
      </c>
      <c r="F69" s="24" t="s">
        <v>43</v>
      </c>
      <c r="G69" s="24">
        <v>10</v>
      </c>
      <c r="H69" s="24">
        <v>110</v>
      </c>
      <c r="I69" s="26">
        <f>VLOOKUP(F69,'[1]CREATIVE PAINTS'!$C$6:$I$302,7,FALSE)</f>
        <v>3.63</v>
      </c>
      <c r="J69" s="26">
        <f>G69*8</f>
        <v>80</v>
      </c>
      <c r="K69" s="26">
        <v>25</v>
      </c>
      <c r="L69" s="59">
        <f>H69*I69+J69+K69</f>
        <v>504.3</v>
      </c>
      <c r="M69" s="57" t="s">
        <v>355</v>
      </c>
    </row>
    <row r="70" spans="1:14" s="7" customFormat="1" ht="14.45" customHeight="1">
      <c r="A70" s="58">
        <f t="shared" si="0"/>
        <v>66</v>
      </c>
      <c r="B70" s="24" t="s">
        <v>552</v>
      </c>
      <c r="C70" s="24" t="s">
        <v>571</v>
      </c>
      <c r="D70" s="24" t="s">
        <v>572</v>
      </c>
      <c r="E70" s="27" t="s">
        <v>22</v>
      </c>
      <c r="F70" s="24" t="s">
        <v>371</v>
      </c>
      <c r="G70" s="24">
        <v>9</v>
      </c>
      <c r="H70" s="24">
        <v>150</v>
      </c>
      <c r="I70" s="26">
        <f>VLOOKUP(F70,'[1]CREATIVE PAINTS'!$C$6:$I$302,7,FALSE)</f>
        <v>3.03</v>
      </c>
      <c r="J70" s="26">
        <f>G70*8</f>
        <v>72</v>
      </c>
      <c r="K70" s="26">
        <v>25</v>
      </c>
      <c r="L70" s="59">
        <f>H70*I70+J70+K70</f>
        <v>551.5</v>
      </c>
      <c r="M70" s="57" t="s">
        <v>372</v>
      </c>
    </row>
    <row r="71" spans="1:14" s="7" customFormat="1" ht="14.45" customHeight="1">
      <c r="A71" s="58">
        <f t="shared" ref="A71:A75" si="1">A70+1</f>
        <v>67</v>
      </c>
      <c r="B71" s="24" t="s">
        <v>573</v>
      </c>
      <c r="C71" s="24" t="s">
        <v>574</v>
      </c>
      <c r="D71" s="24" t="s">
        <v>575</v>
      </c>
      <c r="E71" s="27" t="s">
        <v>22</v>
      </c>
      <c r="F71" s="24" t="s">
        <v>358</v>
      </c>
      <c r="G71" s="24">
        <v>10</v>
      </c>
      <c r="H71" s="24">
        <v>160</v>
      </c>
      <c r="I71" s="26">
        <f>VLOOKUP(F71,'[1]CREATIVE PAINTS'!$C$6:$I$302,7,FALSE)</f>
        <v>2.4</v>
      </c>
      <c r="J71" s="26">
        <f>G71*8</f>
        <v>80</v>
      </c>
      <c r="K71" s="26">
        <v>25</v>
      </c>
      <c r="L71" s="59">
        <f>H71*I71+J71+K71</f>
        <v>489</v>
      </c>
      <c r="M71" s="57" t="s">
        <v>359</v>
      </c>
    </row>
    <row r="72" spans="1:14" s="7" customFormat="1" ht="14.45" customHeight="1">
      <c r="A72" s="58">
        <f t="shared" si="1"/>
        <v>68</v>
      </c>
      <c r="B72" s="24" t="s">
        <v>573</v>
      </c>
      <c r="C72" s="24" t="s">
        <v>576</v>
      </c>
      <c r="D72" s="24" t="s">
        <v>577</v>
      </c>
      <c r="E72" s="27" t="s">
        <v>22</v>
      </c>
      <c r="F72" s="24" t="s">
        <v>30</v>
      </c>
      <c r="G72" s="24">
        <v>10</v>
      </c>
      <c r="H72" s="24">
        <v>140</v>
      </c>
      <c r="I72" s="26">
        <f>VLOOKUP(F72,'[1]CREATIVE PAINTS'!$C$6:$I$302,7,FALSE)</f>
        <v>2.2000000000000002</v>
      </c>
      <c r="J72" s="26">
        <f>G72*8</f>
        <v>80</v>
      </c>
      <c r="K72" s="26">
        <v>25</v>
      </c>
      <c r="L72" s="59">
        <f>H72*I72+J72+K72</f>
        <v>413</v>
      </c>
      <c r="M72" s="57" t="s">
        <v>350</v>
      </c>
    </row>
    <row r="73" spans="1:14" s="7" customFormat="1" ht="14.45" customHeight="1">
      <c r="A73" s="58">
        <f t="shared" si="1"/>
        <v>69</v>
      </c>
      <c r="B73" s="24" t="s">
        <v>573</v>
      </c>
      <c r="C73" s="24" t="s">
        <v>578</v>
      </c>
      <c r="D73" s="24" t="s">
        <v>579</v>
      </c>
      <c r="E73" s="27" t="s">
        <v>22</v>
      </c>
      <c r="F73" s="24" t="s">
        <v>358</v>
      </c>
      <c r="G73" s="24">
        <v>19</v>
      </c>
      <c r="H73" s="24">
        <v>240</v>
      </c>
      <c r="I73" s="26">
        <f>VLOOKUP(F73,'[1]CREATIVE PAINTS'!$C$6:$I$302,7,FALSE)</f>
        <v>2.4</v>
      </c>
      <c r="J73" s="26">
        <f>G73*8</f>
        <v>152</v>
      </c>
      <c r="K73" s="26">
        <v>25</v>
      </c>
      <c r="L73" s="59">
        <f>H73*I73+J73+K73</f>
        <v>753</v>
      </c>
      <c r="M73" s="57" t="s">
        <v>359</v>
      </c>
    </row>
    <row r="74" spans="1:14" s="7" customFormat="1" ht="14.45" customHeight="1">
      <c r="A74" s="58">
        <f t="shared" si="1"/>
        <v>70</v>
      </c>
      <c r="B74" s="24" t="s">
        <v>573</v>
      </c>
      <c r="C74" s="24" t="s">
        <v>580</v>
      </c>
      <c r="D74" s="24" t="s">
        <v>581</v>
      </c>
      <c r="E74" s="27" t="s">
        <v>22</v>
      </c>
      <c r="F74" s="24" t="s">
        <v>309</v>
      </c>
      <c r="G74" s="24">
        <v>7</v>
      </c>
      <c r="H74" s="24">
        <v>30</v>
      </c>
      <c r="I74" s="26">
        <f>VLOOKUP(F74,'[1]CREATIVE PAINTS'!$C$6:$I$302,7,FALSE)</f>
        <v>2.2000000000000002</v>
      </c>
      <c r="J74" s="26">
        <f>G74*8</f>
        <v>56</v>
      </c>
      <c r="K74" s="26">
        <v>25</v>
      </c>
      <c r="L74" s="59">
        <f>50*I74+J74+K74</f>
        <v>191</v>
      </c>
      <c r="M74" s="57" t="s">
        <v>352</v>
      </c>
    </row>
    <row r="75" spans="1:14" s="7" customFormat="1" ht="14.45" customHeight="1" thickBot="1">
      <c r="A75" s="69">
        <f t="shared" si="1"/>
        <v>71</v>
      </c>
      <c r="B75" s="70" t="s">
        <v>582</v>
      </c>
      <c r="C75" s="70" t="s">
        <v>583</v>
      </c>
      <c r="D75" s="70" t="s">
        <v>584</v>
      </c>
      <c r="E75" s="71" t="s">
        <v>22</v>
      </c>
      <c r="F75" s="70" t="s">
        <v>27</v>
      </c>
      <c r="G75" s="70">
        <v>8</v>
      </c>
      <c r="H75" s="70">
        <v>200</v>
      </c>
      <c r="I75" s="72">
        <f>VLOOKUP(F75,'[1]CREATIVE PAINTS'!$C$6:$I$302,7,FALSE)</f>
        <v>3.3</v>
      </c>
      <c r="J75" s="72">
        <f>G75*8</f>
        <v>64</v>
      </c>
      <c r="K75" s="72">
        <v>25</v>
      </c>
      <c r="L75" s="73">
        <f>H75*I75+J75+K75</f>
        <v>749</v>
      </c>
      <c r="M75" s="57" t="s">
        <v>363</v>
      </c>
    </row>
    <row r="76" spans="1:14" s="7" customFormat="1" ht="14.45" customHeight="1" thickBot="1">
      <c r="A76" s="74" t="s">
        <v>585</v>
      </c>
      <c r="B76" s="75"/>
      <c r="C76" s="75"/>
      <c r="D76" s="75"/>
      <c r="E76" s="75"/>
      <c r="F76" s="75"/>
      <c r="G76" s="75"/>
      <c r="H76" s="75"/>
      <c r="I76" s="75"/>
      <c r="J76" s="75"/>
      <c r="K76" s="76"/>
      <c r="L76" s="39">
        <f>ROUND(SUM(L5:L75),0)</f>
        <v>72645</v>
      </c>
      <c r="M76" s="56"/>
    </row>
    <row r="77" spans="1:14" s="7" customFormat="1" ht="14.45" customHeight="1" thickBot="1">
      <c r="A77" s="30"/>
      <c r="B77"/>
      <c r="C77"/>
      <c r="D77"/>
      <c r="E77"/>
      <c r="F77"/>
      <c r="G77" s="32">
        <f>SUM(G5:G75)</f>
        <v>1628</v>
      </c>
      <c r="H77" s="32">
        <f>SUM(H5:H75)</f>
        <v>21298</v>
      </c>
      <c r="I77" s="31"/>
      <c r="J77" s="31"/>
      <c r="K77" s="31"/>
      <c r="L77" s="31"/>
      <c r="M77"/>
    </row>
    <row r="78" spans="1:14" s="9" customFormat="1" ht="36.75" customHeight="1" thickBot="1">
      <c r="A78" s="53" t="s">
        <v>347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5"/>
      <c r="N78" s="33"/>
    </row>
    <row r="79" spans="1:14" s="10" customFormat="1" ht="50.25" customHeight="1" thickBot="1">
      <c r="A79" s="40" t="s">
        <v>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2"/>
      <c r="N79" s="34"/>
    </row>
    <row r="80" spans="1:14" ht="14.1" customHeight="1">
      <c r="N80" s="35"/>
    </row>
    <row r="81" spans="6:14">
      <c r="N81" s="35"/>
    </row>
    <row r="84" spans="6:14">
      <c r="F84" s="10"/>
    </row>
    <row r="86" spans="6:14">
      <c r="I86" s="8"/>
    </row>
  </sheetData>
  <sortState ref="B5:N85">
    <sortCondition ref="B5:B85"/>
    <sortCondition ref="C5:C85"/>
  </sortState>
  <mergeCells count="7">
    <mergeCell ref="A79:L79"/>
    <mergeCell ref="A3:F3"/>
    <mergeCell ref="A2:F2"/>
    <mergeCell ref="G2:L2"/>
    <mergeCell ref="G3:L3"/>
    <mergeCell ref="A78:L78"/>
    <mergeCell ref="A76:K76"/>
  </mergeCells>
  <pageMargins left="0.27559055118110237" right="0.11811023622047245" top="0.39370078740157483" bottom="0.47244094488188981" header="0.19685039370078741" footer="0.23622047244094491"/>
  <pageSetup scale="96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44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338</v>
      </c>
      <c r="K1" s="22" t="s">
        <v>339</v>
      </c>
      <c r="L1" s="22" t="s">
        <v>9</v>
      </c>
    </row>
    <row r="2" spans="1:12">
      <c r="A2" s="23">
        <v>1</v>
      </c>
      <c r="B2" s="24" t="s">
        <v>55</v>
      </c>
      <c r="C2" s="24" t="s">
        <v>56</v>
      </c>
      <c r="D2" s="24" t="s">
        <v>57</v>
      </c>
      <c r="E2" s="25" t="s">
        <v>22</v>
      </c>
      <c r="F2" s="24" t="s">
        <v>36</v>
      </c>
      <c r="G2" s="24">
        <v>1</v>
      </c>
      <c r="H2" s="24">
        <v>26</v>
      </c>
      <c r="I2" s="26" t="e">
        <f>VLOOKUP(F2,#REF!,2,FALSE)</f>
        <v>#REF!</v>
      </c>
      <c r="J2" s="26">
        <f>G2*8</f>
        <v>8</v>
      </c>
      <c r="K2" s="26">
        <v>25</v>
      </c>
      <c r="L2" s="26" t="e">
        <f>H2*I2+J2+K2</f>
        <v>#REF!</v>
      </c>
    </row>
    <row r="3" spans="1:12">
      <c r="A3" s="23">
        <f>A2+1</f>
        <v>2</v>
      </c>
      <c r="B3" s="24" t="s">
        <v>55</v>
      </c>
      <c r="C3" s="24" t="s">
        <v>58</v>
      </c>
      <c r="D3" s="24" t="s">
        <v>59</v>
      </c>
      <c r="E3" s="25" t="s">
        <v>22</v>
      </c>
      <c r="F3" s="24" t="s">
        <v>26</v>
      </c>
      <c r="G3" s="24">
        <v>2</v>
      </c>
      <c r="H3" s="24">
        <v>32</v>
      </c>
      <c r="I3" s="26" t="e">
        <f>VLOOKUP(F3,#REF!,2,FALSE)</f>
        <v>#REF!</v>
      </c>
      <c r="J3" s="26">
        <f t="shared" ref="J3:J66" si="0">G3*8</f>
        <v>16</v>
      </c>
      <c r="K3" s="26">
        <v>25</v>
      </c>
      <c r="L3" s="26" t="e">
        <f t="shared" ref="L3:L66" si="1">H3*I3+J3+K3</f>
        <v>#REF!</v>
      </c>
    </row>
    <row r="4" spans="1:12">
      <c r="A4" s="23">
        <f t="shared" ref="A4:A67" si="2">A3+1</f>
        <v>3</v>
      </c>
      <c r="B4" s="24" t="s">
        <v>55</v>
      </c>
      <c r="C4" s="24" t="s">
        <v>60</v>
      </c>
      <c r="D4" s="24" t="s">
        <v>61</v>
      </c>
      <c r="E4" s="25" t="s">
        <v>22</v>
      </c>
      <c r="F4" s="24" t="s">
        <v>62</v>
      </c>
      <c r="G4" s="24">
        <v>12</v>
      </c>
      <c r="H4" s="24">
        <v>290</v>
      </c>
      <c r="I4" s="26" t="e">
        <f>VLOOKUP(F4,#REF!,2,FALSE)</f>
        <v>#REF!</v>
      </c>
      <c r="J4" s="26">
        <f t="shared" si="0"/>
        <v>96</v>
      </c>
      <c r="K4" s="26">
        <v>25</v>
      </c>
      <c r="L4" s="26" t="e">
        <f t="shared" si="1"/>
        <v>#REF!</v>
      </c>
    </row>
    <row r="5" spans="1:12">
      <c r="A5" s="23">
        <f t="shared" si="2"/>
        <v>4</v>
      </c>
      <c r="B5" s="24" t="s">
        <v>55</v>
      </c>
      <c r="C5" s="24" t="s">
        <v>63</v>
      </c>
      <c r="D5" s="24" t="s">
        <v>64</v>
      </c>
      <c r="E5" s="25" t="s">
        <v>22</v>
      </c>
      <c r="F5" s="24" t="s">
        <v>27</v>
      </c>
      <c r="G5" s="24">
        <v>4</v>
      </c>
      <c r="H5" s="24">
        <v>104</v>
      </c>
      <c r="I5" s="26" t="e">
        <f>VLOOKUP(F5,#REF!,2,FALSE)</f>
        <v>#REF!</v>
      </c>
      <c r="J5" s="26">
        <f t="shared" si="0"/>
        <v>32</v>
      </c>
      <c r="K5" s="26">
        <v>25</v>
      </c>
      <c r="L5" s="26" t="e">
        <f t="shared" si="1"/>
        <v>#REF!</v>
      </c>
    </row>
    <row r="6" spans="1:12">
      <c r="A6" s="23">
        <f t="shared" si="2"/>
        <v>5</v>
      </c>
      <c r="B6" s="24" t="s">
        <v>55</v>
      </c>
      <c r="C6" s="24" t="s">
        <v>65</v>
      </c>
      <c r="D6" s="24" t="s">
        <v>66</v>
      </c>
      <c r="E6" s="25" t="s">
        <v>22</v>
      </c>
      <c r="F6" s="24" t="s">
        <v>34</v>
      </c>
      <c r="G6" s="24">
        <v>2</v>
      </c>
      <c r="H6" s="24">
        <v>12</v>
      </c>
      <c r="I6" s="26" t="e">
        <f>VLOOKUP(F6,#REF!,2,FALSE)</f>
        <v>#REF!</v>
      </c>
      <c r="J6" s="26">
        <f t="shared" si="0"/>
        <v>16</v>
      </c>
      <c r="K6" s="26">
        <v>25</v>
      </c>
      <c r="L6" s="26" t="e">
        <f t="shared" si="1"/>
        <v>#REF!</v>
      </c>
    </row>
    <row r="7" spans="1:12">
      <c r="A7" s="23">
        <f t="shared" si="2"/>
        <v>6</v>
      </c>
      <c r="B7" s="24" t="s">
        <v>55</v>
      </c>
      <c r="C7" s="24" t="s">
        <v>67</v>
      </c>
      <c r="D7" s="24" t="s">
        <v>68</v>
      </c>
      <c r="E7" s="25" t="s">
        <v>22</v>
      </c>
      <c r="F7" s="24" t="s">
        <v>36</v>
      </c>
      <c r="G7" s="24">
        <v>8</v>
      </c>
      <c r="H7" s="24">
        <v>208</v>
      </c>
      <c r="I7" s="26" t="e">
        <f>VLOOKUP(F7,#REF!,2,FALSE)</f>
        <v>#REF!</v>
      </c>
      <c r="J7" s="26">
        <f t="shared" si="0"/>
        <v>64</v>
      </c>
      <c r="K7" s="26">
        <v>25</v>
      </c>
      <c r="L7" s="26" t="e">
        <f t="shared" si="1"/>
        <v>#REF!</v>
      </c>
    </row>
    <row r="8" spans="1:12">
      <c r="A8" s="23">
        <f t="shared" si="2"/>
        <v>7</v>
      </c>
      <c r="B8" s="24" t="s">
        <v>55</v>
      </c>
      <c r="C8" s="24" t="s">
        <v>69</v>
      </c>
      <c r="D8" s="24" t="s">
        <v>70</v>
      </c>
      <c r="E8" s="25" t="s">
        <v>22</v>
      </c>
      <c r="F8" s="29" t="s">
        <v>341</v>
      </c>
      <c r="G8" s="24">
        <v>9</v>
      </c>
      <c r="H8" s="24">
        <v>180</v>
      </c>
      <c r="I8" s="26" t="e">
        <f>VLOOKUP(F8,#REF!,2,FALSE)</f>
        <v>#REF!</v>
      </c>
      <c r="J8" s="26">
        <f t="shared" si="0"/>
        <v>72</v>
      </c>
      <c r="K8" s="26">
        <v>25</v>
      </c>
      <c r="L8" s="26" t="e">
        <f t="shared" si="1"/>
        <v>#REF!</v>
      </c>
    </row>
    <row r="9" spans="1:12">
      <c r="A9" s="23">
        <f t="shared" si="2"/>
        <v>8</v>
      </c>
      <c r="B9" s="24" t="s">
        <v>55</v>
      </c>
      <c r="C9" s="24" t="s">
        <v>71</v>
      </c>
      <c r="D9" s="24" t="s">
        <v>72</v>
      </c>
      <c r="E9" s="25" t="s">
        <v>22</v>
      </c>
      <c r="F9" s="24" t="s">
        <v>73</v>
      </c>
      <c r="G9" s="24">
        <v>19</v>
      </c>
      <c r="H9" s="24">
        <v>190</v>
      </c>
      <c r="I9" s="26" t="e">
        <f>VLOOKUP(F9,#REF!,2,FALSE)</f>
        <v>#REF!</v>
      </c>
      <c r="J9" s="26">
        <f t="shared" si="0"/>
        <v>152</v>
      </c>
      <c r="K9" s="26">
        <v>25</v>
      </c>
      <c r="L9" s="26" t="e">
        <f t="shared" si="1"/>
        <v>#REF!</v>
      </c>
    </row>
    <row r="10" spans="1:12">
      <c r="A10" s="23">
        <f t="shared" si="2"/>
        <v>9</v>
      </c>
      <c r="B10" s="24" t="s">
        <v>55</v>
      </c>
      <c r="C10" s="24" t="s">
        <v>74</v>
      </c>
      <c r="D10" s="24" t="s">
        <v>75</v>
      </c>
      <c r="E10" s="25" t="s">
        <v>22</v>
      </c>
      <c r="F10" s="24" t="s">
        <v>48</v>
      </c>
      <c r="G10" s="24">
        <v>11</v>
      </c>
      <c r="H10" s="24">
        <v>200</v>
      </c>
      <c r="I10" s="26" t="e">
        <f>VLOOKUP(F10,#REF!,2,FALSE)</f>
        <v>#REF!</v>
      </c>
      <c r="J10" s="26">
        <f t="shared" si="0"/>
        <v>88</v>
      </c>
      <c r="K10" s="26">
        <v>25</v>
      </c>
      <c r="L10" s="26" t="e">
        <f t="shared" si="1"/>
        <v>#REF!</v>
      </c>
    </row>
    <row r="11" spans="1:12">
      <c r="A11" s="23">
        <f t="shared" si="2"/>
        <v>10</v>
      </c>
      <c r="B11" s="24" t="s">
        <v>55</v>
      </c>
      <c r="C11" s="24" t="s">
        <v>76</v>
      </c>
      <c r="D11" s="24" t="s">
        <v>77</v>
      </c>
      <c r="E11" s="25" t="s">
        <v>22</v>
      </c>
      <c r="F11" s="24" t="s">
        <v>48</v>
      </c>
      <c r="G11" s="24">
        <v>3</v>
      </c>
      <c r="H11" s="24">
        <v>4</v>
      </c>
      <c r="I11" s="26" t="e">
        <f>VLOOKUP(F11,#REF!,2,FALSE)</f>
        <v>#REF!</v>
      </c>
      <c r="J11" s="26">
        <f t="shared" si="0"/>
        <v>24</v>
      </c>
      <c r="K11" s="26">
        <v>25</v>
      </c>
      <c r="L11" s="26" t="e">
        <f t="shared" si="1"/>
        <v>#REF!</v>
      </c>
    </row>
    <row r="12" spans="1:12">
      <c r="A12" s="23">
        <f t="shared" si="2"/>
        <v>11</v>
      </c>
      <c r="B12" s="24" t="s">
        <v>55</v>
      </c>
      <c r="C12" s="24" t="s">
        <v>78</v>
      </c>
      <c r="D12" s="24" t="s">
        <v>79</v>
      </c>
      <c r="E12" s="25" t="s">
        <v>22</v>
      </c>
      <c r="F12" s="24" t="s">
        <v>30</v>
      </c>
      <c r="G12" s="24">
        <v>3</v>
      </c>
      <c r="H12" s="24">
        <v>60</v>
      </c>
      <c r="I12" s="26" t="e">
        <f>VLOOKUP(F12,#REF!,2,FALSE)</f>
        <v>#REF!</v>
      </c>
      <c r="J12" s="26">
        <f t="shared" si="0"/>
        <v>24</v>
      </c>
      <c r="K12" s="26">
        <v>25</v>
      </c>
      <c r="L12" s="26" t="e">
        <f t="shared" si="1"/>
        <v>#REF!</v>
      </c>
    </row>
    <row r="13" spans="1:12">
      <c r="A13" s="23">
        <f t="shared" si="2"/>
        <v>12</v>
      </c>
      <c r="B13" s="24" t="s">
        <v>55</v>
      </c>
      <c r="C13" s="24" t="s">
        <v>80</v>
      </c>
      <c r="D13" s="24" t="s">
        <v>81</v>
      </c>
      <c r="E13" s="25" t="s">
        <v>22</v>
      </c>
      <c r="F13" s="24" t="s">
        <v>82</v>
      </c>
      <c r="G13" s="24">
        <v>83</v>
      </c>
      <c r="H13" s="24">
        <v>1360</v>
      </c>
      <c r="I13" s="26" t="e">
        <f>VLOOKUP(F13,#REF!,2,FALSE)</f>
        <v>#REF!</v>
      </c>
      <c r="J13" s="26">
        <f t="shared" si="0"/>
        <v>664</v>
      </c>
      <c r="K13" s="26">
        <v>25</v>
      </c>
      <c r="L13" s="26" t="e">
        <f t="shared" si="1"/>
        <v>#REF!</v>
      </c>
    </row>
    <row r="14" spans="1:12">
      <c r="A14" s="23">
        <f t="shared" si="2"/>
        <v>13</v>
      </c>
      <c r="B14" s="24" t="s">
        <v>55</v>
      </c>
      <c r="C14" s="24" t="s">
        <v>83</v>
      </c>
      <c r="D14" s="24" t="s">
        <v>84</v>
      </c>
      <c r="E14" s="25" t="s">
        <v>22</v>
      </c>
      <c r="F14" s="24" t="s">
        <v>82</v>
      </c>
      <c r="G14" s="24">
        <v>64</v>
      </c>
      <c r="H14" s="24">
        <v>320</v>
      </c>
      <c r="I14" s="26" t="e">
        <f>VLOOKUP(F14,#REF!,2,FALSE)</f>
        <v>#REF!</v>
      </c>
      <c r="J14" s="26">
        <f t="shared" si="0"/>
        <v>512</v>
      </c>
      <c r="K14" s="26">
        <v>25</v>
      </c>
      <c r="L14" s="26" t="e">
        <f t="shared" si="1"/>
        <v>#REF!</v>
      </c>
    </row>
    <row r="15" spans="1:12">
      <c r="A15" s="23">
        <f t="shared" si="2"/>
        <v>14</v>
      </c>
      <c r="B15" s="24" t="s">
        <v>55</v>
      </c>
      <c r="C15" s="24" t="s">
        <v>85</v>
      </c>
      <c r="D15" s="24" t="s">
        <v>86</v>
      </c>
      <c r="E15" s="25" t="s">
        <v>22</v>
      </c>
      <c r="F15" s="24" t="s">
        <v>43</v>
      </c>
      <c r="G15" s="24">
        <v>1</v>
      </c>
      <c r="H15" s="24">
        <v>6</v>
      </c>
      <c r="I15" s="26" t="e">
        <f>VLOOKUP(F15,#REF!,2,FALSE)</f>
        <v>#REF!</v>
      </c>
      <c r="J15" s="26">
        <f t="shared" si="0"/>
        <v>8</v>
      </c>
      <c r="K15" s="26">
        <v>25</v>
      </c>
      <c r="L15" s="26" t="e">
        <f t="shared" si="1"/>
        <v>#REF!</v>
      </c>
    </row>
    <row r="16" spans="1:12">
      <c r="A16" s="23">
        <f t="shared" si="2"/>
        <v>15</v>
      </c>
      <c r="B16" s="24" t="s">
        <v>55</v>
      </c>
      <c r="C16" s="24" t="s">
        <v>87</v>
      </c>
      <c r="D16" s="24" t="s">
        <v>88</v>
      </c>
      <c r="E16" s="25" t="s">
        <v>22</v>
      </c>
      <c r="F16" s="24" t="s">
        <v>27</v>
      </c>
      <c r="G16" s="24">
        <v>6</v>
      </c>
      <c r="H16" s="24">
        <v>36</v>
      </c>
      <c r="I16" s="26" t="e">
        <f>VLOOKUP(F16,#REF!,2,FALSE)</f>
        <v>#REF!</v>
      </c>
      <c r="J16" s="26">
        <f t="shared" si="0"/>
        <v>48</v>
      </c>
      <c r="K16" s="26">
        <v>25</v>
      </c>
      <c r="L16" s="26" t="e">
        <f t="shared" si="1"/>
        <v>#REF!</v>
      </c>
    </row>
    <row r="17" spans="1:12">
      <c r="A17" s="23">
        <f t="shared" si="2"/>
        <v>16</v>
      </c>
      <c r="B17" s="24" t="s">
        <v>55</v>
      </c>
      <c r="C17" s="24" t="s">
        <v>89</v>
      </c>
      <c r="D17" s="24" t="s">
        <v>90</v>
      </c>
      <c r="E17" s="25" t="s">
        <v>22</v>
      </c>
      <c r="F17" s="27" t="s">
        <v>342</v>
      </c>
      <c r="G17" s="24">
        <v>15</v>
      </c>
      <c r="H17" s="24">
        <v>210</v>
      </c>
      <c r="I17" s="26" t="e">
        <f>VLOOKUP(F17,#REF!,2,FALSE)</f>
        <v>#REF!</v>
      </c>
      <c r="J17" s="26">
        <f t="shared" si="0"/>
        <v>120</v>
      </c>
      <c r="K17" s="26">
        <v>25</v>
      </c>
      <c r="L17" s="26" t="e">
        <f t="shared" si="1"/>
        <v>#REF!</v>
      </c>
    </row>
    <row r="18" spans="1:12">
      <c r="A18" s="23">
        <f t="shared" si="2"/>
        <v>17</v>
      </c>
      <c r="B18" s="24" t="s">
        <v>55</v>
      </c>
      <c r="C18" s="24" t="s">
        <v>91</v>
      </c>
      <c r="D18" s="24" t="s">
        <v>92</v>
      </c>
      <c r="E18" s="25" t="s">
        <v>22</v>
      </c>
      <c r="F18" s="24" t="s">
        <v>93</v>
      </c>
      <c r="G18" s="24">
        <v>5</v>
      </c>
      <c r="H18" s="24">
        <v>130</v>
      </c>
      <c r="I18" s="26" t="e">
        <f>VLOOKUP(F18,#REF!,2,FALSE)</f>
        <v>#REF!</v>
      </c>
      <c r="J18" s="26">
        <f t="shared" si="0"/>
        <v>40</v>
      </c>
      <c r="K18" s="26">
        <v>25</v>
      </c>
      <c r="L18" s="26" t="e">
        <f t="shared" si="1"/>
        <v>#REF!</v>
      </c>
    </row>
    <row r="19" spans="1:12">
      <c r="A19" s="23">
        <f t="shared" si="2"/>
        <v>18</v>
      </c>
      <c r="B19" s="24" t="s">
        <v>55</v>
      </c>
      <c r="C19" s="24" t="s">
        <v>94</v>
      </c>
      <c r="D19" s="24" t="s">
        <v>95</v>
      </c>
      <c r="E19" s="25" t="s">
        <v>22</v>
      </c>
      <c r="F19" s="24" t="s">
        <v>96</v>
      </c>
      <c r="G19" s="24">
        <v>3</v>
      </c>
      <c r="H19" s="24">
        <v>90</v>
      </c>
      <c r="I19" s="26" t="e">
        <f>VLOOKUP(F19,#REF!,2,FALSE)</f>
        <v>#REF!</v>
      </c>
      <c r="J19" s="26">
        <f t="shared" si="0"/>
        <v>24</v>
      </c>
      <c r="K19" s="26">
        <v>25</v>
      </c>
      <c r="L19" s="26" t="e">
        <f t="shared" si="1"/>
        <v>#REF!</v>
      </c>
    </row>
    <row r="20" spans="1:12">
      <c r="A20" s="23">
        <f t="shared" si="2"/>
        <v>19</v>
      </c>
      <c r="B20" s="24" t="s">
        <v>55</v>
      </c>
      <c r="C20" s="24" t="s">
        <v>97</v>
      </c>
      <c r="D20" s="24" t="s">
        <v>98</v>
      </c>
      <c r="E20" s="25" t="s">
        <v>22</v>
      </c>
      <c r="F20" s="24" t="s">
        <v>32</v>
      </c>
      <c r="G20" s="24">
        <v>11</v>
      </c>
      <c r="H20" s="24">
        <v>270</v>
      </c>
      <c r="I20" s="26" t="e">
        <f>VLOOKUP(F20,#REF!,2,FALSE)</f>
        <v>#REF!</v>
      </c>
      <c r="J20" s="26">
        <f t="shared" si="0"/>
        <v>88</v>
      </c>
      <c r="K20" s="26">
        <v>25</v>
      </c>
      <c r="L20" s="26" t="e">
        <f t="shared" si="1"/>
        <v>#REF!</v>
      </c>
    </row>
    <row r="21" spans="1:12">
      <c r="A21" s="23">
        <f t="shared" si="2"/>
        <v>20</v>
      </c>
      <c r="B21" s="24" t="s">
        <v>55</v>
      </c>
      <c r="C21" s="24" t="s">
        <v>99</v>
      </c>
      <c r="D21" s="24" t="s">
        <v>100</v>
      </c>
      <c r="E21" s="25" t="s">
        <v>22</v>
      </c>
      <c r="F21" s="29" t="s">
        <v>343</v>
      </c>
      <c r="G21" s="24">
        <v>4</v>
      </c>
      <c r="H21" s="24">
        <v>42</v>
      </c>
      <c r="I21" s="26" t="e">
        <f>VLOOKUP(F21,#REF!,2,FALSE)</f>
        <v>#REF!</v>
      </c>
      <c r="J21" s="26">
        <f t="shared" si="0"/>
        <v>32</v>
      </c>
      <c r="K21" s="26">
        <v>25</v>
      </c>
      <c r="L21" s="26" t="e">
        <f t="shared" si="1"/>
        <v>#REF!</v>
      </c>
    </row>
    <row r="22" spans="1:12">
      <c r="A22" s="23">
        <f t="shared" si="2"/>
        <v>21</v>
      </c>
      <c r="B22" s="24" t="s">
        <v>55</v>
      </c>
      <c r="C22" s="24" t="s">
        <v>101</v>
      </c>
      <c r="D22" s="24" t="s">
        <v>102</v>
      </c>
      <c r="E22" s="25" t="s">
        <v>22</v>
      </c>
      <c r="F22" s="24" t="s">
        <v>50</v>
      </c>
      <c r="G22" s="24">
        <v>12</v>
      </c>
      <c r="H22" s="24">
        <v>180</v>
      </c>
      <c r="I22" s="26" t="e">
        <f>VLOOKUP(F22,#REF!,2,FALSE)</f>
        <v>#REF!</v>
      </c>
      <c r="J22" s="26">
        <f t="shared" si="0"/>
        <v>96</v>
      </c>
      <c r="K22" s="26">
        <v>25</v>
      </c>
      <c r="L22" s="26" t="e">
        <f t="shared" si="1"/>
        <v>#REF!</v>
      </c>
    </row>
    <row r="23" spans="1:12">
      <c r="A23" s="23">
        <f t="shared" si="2"/>
        <v>22</v>
      </c>
      <c r="B23" s="24" t="s">
        <v>55</v>
      </c>
      <c r="C23" s="24" t="s">
        <v>103</v>
      </c>
      <c r="D23" s="24" t="s">
        <v>104</v>
      </c>
      <c r="E23" s="25" t="s">
        <v>22</v>
      </c>
      <c r="F23" s="24" t="s">
        <v>39</v>
      </c>
      <c r="G23" s="24">
        <v>3</v>
      </c>
      <c r="H23" s="24">
        <v>12</v>
      </c>
      <c r="I23" s="26" t="e">
        <f>VLOOKUP(F23,#REF!,2,FALSE)</f>
        <v>#REF!</v>
      </c>
      <c r="J23" s="26">
        <f t="shared" si="0"/>
        <v>24</v>
      </c>
      <c r="K23" s="26">
        <v>25</v>
      </c>
      <c r="L23" s="26" t="e">
        <f t="shared" si="1"/>
        <v>#REF!</v>
      </c>
    </row>
    <row r="24" spans="1:12">
      <c r="A24" s="23">
        <f t="shared" si="2"/>
        <v>23</v>
      </c>
      <c r="B24" s="24" t="s">
        <v>105</v>
      </c>
      <c r="C24" s="24" t="s">
        <v>106</v>
      </c>
      <c r="D24" s="24" t="s">
        <v>107</v>
      </c>
      <c r="E24" s="25" t="s">
        <v>22</v>
      </c>
      <c r="F24" s="27" t="s">
        <v>108</v>
      </c>
      <c r="G24" s="24">
        <v>36</v>
      </c>
      <c r="H24" s="24">
        <v>530</v>
      </c>
      <c r="I24" s="26" t="e">
        <f>VLOOKUP(F24,#REF!,2,FALSE)</f>
        <v>#REF!</v>
      </c>
      <c r="J24" s="26">
        <f t="shared" si="0"/>
        <v>288</v>
      </c>
      <c r="K24" s="26">
        <v>25</v>
      </c>
      <c r="L24" s="26" t="e">
        <f t="shared" si="1"/>
        <v>#REF!</v>
      </c>
    </row>
    <row r="25" spans="1:12">
      <c r="A25" s="23">
        <f t="shared" si="2"/>
        <v>24</v>
      </c>
      <c r="B25" s="24" t="s">
        <v>105</v>
      </c>
      <c r="C25" s="24" t="s">
        <v>109</v>
      </c>
      <c r="D25" s="24" t="s">
        <v>110</v>
      </c>
      <c r="E25" s="25" t="s">
        <v>22</v>
      </c>
      <c r="F25" s="24" t="s">
        <v>111</v>
      </c>
      <c r="G25" s="24">
        <v>31</v>
      </c>
      <c r="H25" s="24">
        <v>510</v>
      </c>
      <c r="I25" s="26" t="e">
        <f>VLOOKUP(F25,#REF!,2,FALSE)</f>
        <v>#REF!</v>
      </c>
      <c r="J25" s="26">
        <f t="shared" si="0"/>
        <v>248</v>
      </c>
      <c r="K25" s="26">
        <v>25</v>
      </c>
      <c r="L25" s="26" t="e">
        <f t="shared" si="1"/>
        <v>#REF!</v>
      </c>
    </row>
    <row r="26" spans="1:12">
      <c r="A26" s="23">
        <f t="shared" si="2"/>
        <v>25</v>
      </c>
      <c r="B26" s="24" t="s">
        <v>105</v>
      </c>
      <c r="C26" s="24" t="s">
        <v>112</v>
      </c>
      <c r="D26" s="24" t="s">
        <v>113</v>
      </c>
      <c r="E26" s="25" t="s">
        <v>22</v>
      </c>
      <c r="F26" s="24" t="s">
        <v>34</v>
      </c>
      <c r="G26" s="24">
        <v>3</v>
      </c>
      <c r="H26" s="24">
        <v>27</v>
      </c>
      <c r="I26" s="26" t="e">
        <f>VLOOKUP(F26,#REF!,2,FALSE)</f>
        <v>#REF!</v>
      </c>
      <c r="J26" s="26">
        <f t="shared" si="0"/>
        <v>24</v>
      </c>
      <c r="K26" s="26">
        <v>25</v>
      </c>
      <c r="L26" s="26" t="e">
        <f t="shared" si="1"/>
        <v>#REF!</v>
      </c>
    </row>
    <row r="27" spans="1:12">
      <c r="A27" s="23">
        <f t="shared" si="2"/>
        <v>26</v>
      </c>
      <c r="B27" s="24" t="s">
        <v>105</v>
      </c>
      <c r="C27" s="24" t="s">
        <v>114</v>
      </c>
      <c r="D27" s="24" t="s">
        <v>115</v>
      </c>
      <c r="E27" s="25" t="s">
        <v>22</v>
      </c>
      <c r="F27" s="24" t="s">
        <v>47</v>
      </c>
      <c r="G27" s="24">
        <v>20</v>
      </c>
      <c r="H27" s="24">
        <v>520</v>
      </c>
      <c r="I27" s="26" t="e">
        <f>VLOOKUP(F27,#REF!,2,FALSE)</f>
        <v>#REF!</v>
      </c>
      <c r="J27" s="26">
        <f t="shared" si="0"/>
        <v>160</v>
      </c>
      <c r="K27" s="26">
        <v>25</v>
      </c>
      <c r="L27" s="26" t="e">
        <f t="shared" si="1"/>
        <v>#REF!</v>
      </c>
    </row>
    <row r="28" spans="1:12">
      <c r="A28" s="23">
        <f t="shared" si="2"/>
        <v>27</v>
      </c>
      <c r="B28" s="24" t="s">
        <v>105</v>
      </c>
      <c r="C28" s="24" t="s">
        <v>116</v>
      </c>
      <c r="D28" s="24" t="s">
        <v>117</v>
      </c>
      <c r="E28" s="25" t="s">
        <v>22</v>
      </c>
      <c r="F28" s="24" t="s">
        <v>37</v>
      </c>
      <c r="G28" s="24">
        <v>85</v>
      </c>
      <c r="H28" s="24">
        <v>450</v>
      </c>
      <c r="I28" s="26" t="e">
        <f>VLOOKUP(F28,#REF!,2,FALSE)</f>
        <v>#REF!</v>
      </c>
      <c r="J28" s="26">
        <f t="shared" si="0"/>
        <v>680</v>
      </c>
      <c r="K28" s="26">
        <v>25</v>
      </c>
      <c r="L28" s="26" t="e">
        <f t="shared" si="1"/>
        <v>#REF!</v>
      </c>
    </row>
    <row r="29" spans="1:12">
      <c r="A29" s="23">
        <f t="shared" si="2"/>
        <v>28</v>
      </c>
      <c r="B29" s="24" t="s">
        <v>105</v>
      </c>
      <c r="C29" s="24" t="s">
        <v>118</v>
      </c>
      <c r="D29" s="24" t="s">
        <v>119</v>
      </c>
      <c r="E29" s="25" t="s">
        <v>22</v>
      </c>
      <c r="F29" s="24" t="s">
        <v>54</v>
      </c>
      <c r="G29" s="24">
        <v>27</v>
      </c>
      <c r="H29" s="24">
        <v>590</v>
      </c>
      <c r="I29" s="26" t="e">
        <f>VLOOKUP(F29,#REF!,2,FALSE)</f>
        <v>#REF!</v>
      </c>
      <c r="J29" s="26">
        <f t="shared" si="0"/>
        <v>216</v>
      </c>
      <c r="K29" s="26">
        <v>25</v>
      </c>
      <c r="L29" s="26" t="e">
        <f t="shared" si="1"/>
        <v>#REF!</v>
      </c>
    </row>
    <row r="30" spans="1:12">
      <c r="A30" s="23">
        <f t="shared" si="2"/>
        <v>29</v>
      </c>
      <c r="B30" s="24" t="s">
        <v>105</v>
      </c>
      <c r="C30" s="24" t="s">
        <v>120</v>
      </c>
      <c r="D30" s="24" t="s">
        <v>121</v>
      </c>
      <c r="E30" s="25" t="s">
        <v>22</v>
      </c>
      <c r="F30" s="24" t="s">
        <v>122</v>
      </c>
      <c r="G30" s="24">
        <v>10</v>
      </c>
      <c r="H30" s="24">
        <v>190</v>
      </c>
      <c r="I30" s="26" t="e">
        <f>VLOOKUP(F30,#REF!,2,FALSE)</f>
        <v>#REF!</v>
      </c>
      <c r="J30" s="26">
        <f t="shared" si="0"/>
        <v>80</v>
      </c>
      <c r="K30" s="26">
        <v>25</v>
      </c>
      <c r="L30" s="26" t="e">
        <f t="shared" si="1"/>
        <v>#REF!</v>
      </c>
    </row>
    <row r="31" spans="1:12">
      <c r="A31" s="23">
        <f t="shared" si="2"/>
        <v>30</v>
      </c>
      <c r="B31" s="24" t="s">
        <v>123</v>
      </c>
      <c r="C31" s="24" t="s">
        <v>124</v>
      </c>
      <c r="D31" s="24" t="s">
        <v>125</v>
      </c>
      <c r="E31" s="25" t="s">
        <v>22</v>
      </c>
      <c r="F31" s="24" t="s">
        <v>126</v>
      </c>
      <c r="G31" s="24">
        <v>16</v>
      </c>
      <c r="H31" s="24">
        <v>270</v>
      </c>
      <c r="I31" s="26" t="e">
        <f>VLOOKUP(F31,#REF!,2,FALSE)</f>
        <v>#REF!</v>
      </c>
      <c r="J31" s="26">
        <f t="shared" si="0"/>
        <v>128</v>
      </c>
      <c r="K31" s="26">
        <v>25</v>
      </c>
      <c r="L31" s="26" t="e">
        <f t="shared" si="1"/>
        <v>#REF!</v>
      </c>
    </row>
    <row r="32" spans="1:12">
      <c r="A32" s="23">
        <f t="shared" si="2"/>
        <v>31</v>
      </c>
      <c r="B32" s="24" t="s">
        <v>123</v>
      </c>
      <c r="C32" s="24" t="s">
        <v>127</v>
      </c>
      <c r="D32" s="24" t="s">
        <v>128</v>
      </c>
      <c r="E32" s="25" t="s">
        <v>22</v>
      </c>
      <c r="F32" s="24" t="s">
        <v>129</v>
      </c>
      <c r="G32" s="24">
        <v>19</v>
      </c>
      <c r="H32" s="24">
        <v>250</v>
      </c>
      <c r="I32" s="26" t="e">
        <f>VLOOKUP(F32,#REF!,2,FALSE)</f>
        <v>#REF!</v>
      </c>
      <c r="J32" s="26">
        <f t="shared" si="0"/>
        <v>152</v>
      </c>
      <c r="K32" s="26">
        <v>25</v>
      </c>
      <c r="L32" s="26" t="e">
        <f t="shared" si="1"/>
        <v>#REF!</v>
      </c>
    </row>
    <row r="33" spans="1:12">
      <c r="A33" s="23">
        <f t="shared" si="2"/>
        <v>32</v>
      </c>
      <c r="B33" s="24" t="s">
        <v>123</v>
      </c>
      <c r="C33" s="24" t="s">
        <v>130</v>
      </c>
      <c r="D33" s="24" t="s">
        <v>131</v>
      </c>
      <c r="E33" s="25" t="s">
        <v>22</v>
      </c>
      <c r="F33" s="24" t="s">
        <v>132</v>
      </c>
      <c r="G33" s="24">
        <v>47</v>
      </c>
      <c r="H33" s="24">
        <v>610</v>
      </c>
      <c r="I33" s="26" t="e">
        <f>VLOOKUP(F33,#REF!,2,FALSE)</f>
        <v>#REF!</v>
      </c>
      <c r="J33" s="26">
        <f t="shared" si="0"/>
        <v>376</v>
      </c>
      <c r="K33" s="26">
        <v>25</v>
      </c>
      <c r="L33" s="26" t="e">
        <f t="shared" si="1"/>
        <v>#REF!</v>
      </c>
    </row>
    <row r="34" spans="1:12">
      <c r="A34" s="23">
        <f t="shared" si="2"/>
        <v>33</v>
      </c>
      <c r="B34" s="24" t="s">
        <v>123</v>
      </c>
      <c r="C34" s="24" t="s">
        <v>133</v>
      </c>
      <c r="D34" s="24" t="s">
        <v>134</v>
      </c>
      <c r="E34" s="25" t="s">
        <v>22</v>
      </c>
      <c r="F34" s="24" t="s">
        <v>35</v>
      </c>
      <c r="G34" s="24">
        <v>13</v>
      </c>
      <c r="H34" s="24">
        <v>230</v>
      </c>
      <c r="I34" s="26" t="e">
        <f>VLOOKUP(F34,#REF!,2,FALSE)</f>
        <v>#REF!</v>
      </c>
      <c r="J34" s="26">
        <f t="shared" si="0"/>
        <v>104</v>
      </c>
      <c r="K34" s="26">
        <v>25</v>
      </c>
      <c r="L34" s="26" t="e">
        <f t="shared" si="1"/>
        <v>#REF!</v>
      </c>
    </row>
    <row r="35" spans="1:12">
      <c r="A35" s="23">
        <f t="shared" si="2"/>
        <v>34</v>
      </c>
      <c r="B35" s="24" t="s">
        <v>123</v>
      </c>
      <c r="C35" s="24" t="s">
        <v>135</v>
      </c>
      <c r="D35" s="24" t="s">
        <v>136</v>
      </c>
      <c r="E35" s="25" t="s">
        <v>22</v>
      </c>
      <c r="F35" s="24" t="s">
        <v>29</v>
      </c>
      <c r="G35" s="24">
        <v>2</v>
      </c>
      <c r="H35" s="24">
        <v>40</v>
      </c>
      <c r="I35" s="26" t="e">
        <f>VLOOKUP(F35,#REF!,2,FALSE)</f>
        <v>#REF!</v>
      </c>
      <c r="J35" s="26">
        <f t="shared" si="0"/>
        <v>16</v>
      </c>
      <c r="K35" s="26">
        <v>25</v>
      </c>
      <c r="L35" s="26" t="e">
        <f t="shared" si="1"/>
        <v>#REF!</v>
      </c>
    </row>
    <row r="36" spans="1:12">
      <c r="A36" s="23">
        <f t="shared" si="2"/>
        <v>35</v>
      </c>
      <c r="B36" s="24" t="s">
        <v>123</v>
      </c>
      <c r="C36" s="24" t="s">
        <v>137</v>
      </c>
      <c r="D36" s="24" t="s">
        <v>138</v>
      </c>
      <c r="E36" s="25" t="s">
        <v>22</v>
      </c>
      <c r="F36" s="24" t="s">
        <v>30</v>
      </c>
      <c r="G36" s="24">
        <v>21</v>
      </c>
      <c r="H36" s="24">
        <v>310</v>
      </c>
      <c r="I36" s="26" t="e">
        <f>VLOOKUP(F36,#REF!,2,FALSE)</f>
        <v>#REF!</v>
      </c>
      <c r="J36" s="26">
        <f t="shared" si="0"/>
        <v>168</v>
      </c>
      <c r="K36" s="26">
        <v>25</v>
      </c>
      <c r="L36" s="26" t="e">
        <f t="shared" si="1"/>
        <v>#REF!</v>
      </c>
    </row>
    <row r="37" spans="1:12">
      <c r="A37" s="23">
        <f t="shared" si="2"/>
        <v>36</v>
      </c>
      <c r="B37" s="24" t="s">
        <v>123</v>
      </c>
      <c r="C37" s="24" t="s">
        <v>139</v>
      </c>
      <c r="D37" s="24" t="s">
        <v>140</v>
      </c>
      <c r="E37" s="25" t="s">
        <v>22</v>
      </c>
      <c r="F37" s="24" t="s">
        <v>40</v>
      </c>
      <c r="G37" s="24">
        <v>10</v>
      </c>
      <c r="H37" s="24">
        <v>130</v>
      </c>
      <c r="I37" s="26" t="e">
        <f>VLOOKUP(F37,#REF!,2,FALSE)</f>
        <v>#REF!</v>
      </c>
      <c r="J37" s="26">
        <f t="shared" si="0"/>
        <v>80</v>
      </c>
      <c r="K37" s="26">
        <v>25</v>
      </c>
      <c r="L37" s="26" t="e">
        <f t="shared" si="1"/>
        <v>#REF!</v>
      </c>
    </row>
    <row r="38" spans="1:12">
      <c r="A38" s="23">
        <f t="shared" si="2"/>
        <v>37</v>
      </c>
      <c r="B38" s="24" t="s">
        <v>123</v>
      </c>
      <c r="C38" s="24" t="s">
        <v>141</v>
      </c>
      <c r="D38" s="24" t="s">
        <v>142</v>
      </c>
      <c r="E38" s="25" t="s">
        <v>22</v>
      </c>
      <c r="F38" s="24" t="s">
        <v>46</v>
      </c>
      <c r="G38" s="24">
        <v>3</v>
      </c>
      <c r="H38" s="24">
        <v>36</v>
      </c>
      <c r="I38" s="26" t="e">
        <f>VLOOKUP(F38,#REF!,2,FALSE)</f>
        <v>#REF!</v>
      </c>
      <c r="J38" s="26">
        <f t="shared" si="0"/>
        <v>24</v>
      </c>
      <c r="K38" s="26">
        <v>25</v>
      </c>
      <c r="L38" s="26" t="e">
        <f t="shared" si="1"/>
        <v>#REF!</v>
      </c>
    </row>
    <row r="39" spans="1:12">
      <c r="A39" s="23">
        <f t="shared" si="2"/>
        <v>38</v>
      </c>
      <c r="B39" s="24" t="s">
        <v>123</v>
      </c>
      <c r="C39" s="24" t="s">
        <v>143</v>
      </c>
      <c r="D39" s="24" t="s">
        <v>144</v>
      </c>
      <c r="E39" s="25" t="s">
        <v>22</v>
      </c>
      <c r="F39" s="24" t="s">
        <v>0</v>
      </c>
      <c r="G39" s="24">
        <v>27</v>
      </c>
      <c r="H39" s="24">
        <v>400</v>
      </c>
      <c r="I39" s="26" t="e">
        <f>VLOOKUP(F39,#REF!,2,FALSE)</f>
        <v>#REF!</v>
      </c>
      <c r="J39" s="26">
        <f t="shared" si="0"/>
        <v>216</v>
      </c>
      <c r="K39" s="26">
        <v>25</v>
      </c>
      <c r="L39" s="26" t="e">
        <f t="shared" si="1"/>
        <v>#REF!</v>
      </c>
    </row>
    <row r="40" spans="1:12">
      <c r="A40" s="23">
        <f t="shared" si="2"/>
        <v>39</v>
      </c>
      <c r="B40" s="24" t="s">
        <v>123</v>
      </c>
      <c r="C40" s="24" t="s">
        <v>145</v>
      </c>
      <c r="D40" s="24" t="s">
        <v>146</v>
      </c>
      <c r="E40" s="25" t="s">
        <v>22</v>
      </c>
      <c r="F40" s="24" t="s">
        <v>147</v>
      </c>
      <c r="G40" s="24">
        <v>45</v>
      </c>
      <c r="H40" s="24">
        <v>550</v>
      </c>
      <c r="I40" s="26" t="e">
        <f>VLOOKUP(F40,#REF!,2,FALSE)</f>
        <v>#REF!</v>
      </c>
      <c r="J40" s="26">
        <f t="shared" si="0"/>
        <v>360</v>
      </c>
      <c r="K40" s="26">
        <v>25</v>
      </c>
      <c r="L40" s="26" t="e">
        <f t="shared" si="1"/>
        <v>#REF!</v>
      </c>
    </row>
    <row r="41" spans="1:12">
      <c r="A41" s="23">
        <f t="shared" si="2"/>
        <v>40</v>
      </c>
      <c r="B41" s="24" t="s">
        <v>123</v>
      </c>
      <c r="C41" s="24" t="s">
        <v>148</v>
      </c>
      <c r="D41" s="24" t="s">
        <v>149</v>
      </c>
      <c r="E41" s="25" t="s">
        <v>22</v>
      </c>
      <c r="F41" s="24" t="s">
        <v>150</v>
      </c>
      <c r="G41" s="24">
        <v>40</v>
      </c>
      <c r="H41" s="24">
        <v>920</v>
      </c>
      <c r="I41" s="26" t="e">
        <f>VLOOKUP(F41,#REF!,2,FALSE)</f>
        <v>#REF!</v>
      </c>
      <c r="J41" s="26">
        <f t="shared" si="0"/>
        <v>320</v>
      </c>
      <c r="K41" s="26">
        <v>25</v>
      </c>
      <c r="L41" s="26" t="e">
        <f t="shared" si="1"/>
        <v>#REF!</v>
      </c>
    </row>
    <row r="42" spans="1:12">
      <c r="A42" s="23">
        <f t="shared" si="2"/>
        <v>41</v>
      </c>
      <c r="B42" s="24" t="s">
        <v>123</v>
      </c>
      <c r="C42" s="24" t="s">
        <v>151</v>
      </c>
      <c r="D42" s="24" t="s">
        <v>152</v>
      </c>
      <c r="E42" s="25" t="s">
        <v>22</v>
      </c>
      <c r="F42" s="24" t="s">
        <v>42</v>
      </c>
      <c r="G42" s="24">
        <v>2</v>
      </c>
      <c r="H42" s="24">
        <v>12</v>
      </c>
      <c r="I42" s="26" t="e">
        <f>VLOOKUP(F42,#REF!,2,FALSE)</f>
        <v>#REF!</v>
      </c>
      <c r="J42" s="26">
        <f t="shared" si="0"/>
        <v>16</v>
      </c>
      <c r="K42" s="26">
        <v>25</v>
      </c>
      <c r="L42" s="26" t="e">
        <f t="shared" si="1"/>
        <v>#REF!</v>
      </c>
    </row>
    <row r="43" spans="1:12">
      <c r="A43" s="23">
        <f t="shared" si="2"/>
        <v>42</v>
      </c>
      <c r="B43" s="24" t="s">
        <v>123</v>
      </c>
      <c r="C43" s="24" t="s">
        <v>153</v>
      </c>
      <c r="D43" s="24" t="s">
        <v>154</v>
      </c>
      <c r="E43" s="25" t="s">
        <v>22</v>
      </c>
      <c r="F43" s="24" t="s">
        <v>42</v>
      </c>
      <c r="G43" s="24">
        <v>14</v>
      </c>
      <c r="H43" s="24">
        <v>280</v>
      </c>
      <c r="I43" s="26" t="e">
        <f>VLOOKUP(F43,#REF!,2,FALSE)</f>
        <v>#REF!</v>
      </c>
      <c r="J43" s="26">
        <f t="shared" si="0"/>
        <v>112</v>
      </c>
      <c r="K43" s="26">
        <v>25</v>
      </c>
      <c r="L43" s="26" t="e">
        <f t="shared" si="1"/>
        <v>#REF!</v>
      </c>
    </row>
    <row r="44" spans="1:12">
      <c r="A44" s="23">
        <f t="shared" si="2"/>
        <v>43</v>
      </c>
      <c r="B44" s="24" t="s">
        <v>123</v>
      </c>
      <c r="C44" s="24" t="s">
        <v>155</v>
      </c>
      <c r="D44" s="24" t="s">
        <v>156</v>
      </c>
      <c r="E44" s="25" t="s">
        <v>22</v>
      </c>
      <c r="F44" s="24" t="s">
        <v>157</v>
      </c>
      <c r="G44" s="24">
        <v>25</v>
      </c>
      <c r="H44" s="24">
        <v>390</v>
      </c>
      <c r="I44" s="26" t="e">
        <f>VLOOKUP(F44,#REF!,2,FALSE)</f>
        <v>#REF!</v>
      </c>
      <c r="J44" s="26">
        <f t="shared" si="0"/>
        <v>200</v>
      </c>
      <c r="K44" s="26">
        <v>25</v>
      </c>
      <c r="L44" s="26" t="e">
        <f t="shared" si="1"/>
        <v>#REF!</v>
      </c>
    </row>
    <row r="45" spans="1:12">
      <c r="A45" s="23">
        <f t="shared" si="2"/>
        <v>44</v>
      </c>
      <c r="B45" s="24" t="s">
        <v>123</v>
      </c>
      <c r="C45" s="24" t="s">
        <v>158</v>
      </c>
      <c r="D45" s="24" t="s">
        <v>159</v>
      </c>
      <c r="E45" s="25" t="s">
        <v>22</v>
      </c>
      <c r="F45" s="24" t="s">
        <v>47</v>
      </c>
      <c r="G45" s="24">
        <v>11</v>
      </c>
      <c r="H45" s="24">
        <v>170</v>
      </c>
      <c r="I45" s="26" t="e">
        <f>VLOOKUP(F45,#REF!,2,FALSE)</f>
        <v>#REF!</v>
      </c>
      <c r="J45" s="26">
        <f t="shared" si="0"/>
        <v>88</v>
      </c>
      <c r="K45" s="26">
        <v>25</v>
      </c>
      <c r="L45" s="26" t="e">
        <f t="shared" si="1"/>
        <v>#REF!</v>
      </c>
    </row>
    <row r="46" spans="1:12">
      <c r="A46" s="23">
        <f t="shared" si="2"/>
        <v>45</v>
      </c>
      <c r="B46" s="24" t="s">
        <v>123</v>
      </c>
      <c r="C46" s="24" t="s">
        <v>160</v>
      </c>
      <c r="D46" s="24" t="s">
        <v>161</v>
      </c>
      <c r="E46" s="25" t="s">
        <v>22</v>
      </c>
      <c r="F46" s="24" t="s">
        <v>48</v>
      </c>
      <c r="G46" s="24">
        <v>11</v>
      </c>
      <c r="H46" s="24">
        <v>150</v>
      </c>
      <c r="I46" s="26" t="e">
        <f>VLOOKUP(F46,#REF!,2,FALSE)</f>
        <v>#REF!</v>
      </c>
      <c r="J46" s="26">
        <f t="shared" si="0"/>
        <v>88</v>
      </c>
      <c r="K46" s="26">
        <v>25</v>
      </c>
      <c r="L46" s="26" t="e">
        <f t="shared" si="1"/>
        <v>#REF!</v>
      </c>
    </row>
    <row r="47" spans="1:12">
      <c r="A47" s="23">
        <f t="shared" si="2"/>
        <v>46</v>
      </c>
      <c r="B47" s="24" t="s">
        <v>162</v>
      </c>
      <c r="C47" s="24" t="s">
        <v>163</v>
      </c>
      <c r="D47" s="24" t="s">
        <v>164</v>
      </c>
      <c r="E47" s="25" t="s">
        <v>22</v>
      </c>
      <c r="F47" s="24" t="s">
        <v>43</v>
      </c>
      <c r="G47" s="24">
        <v>15</v>
      </c>
      <c r="H47" s="24">
        <v>60</v>
      </c>
      <c r="I47" s="26" t="e">
        <f>VLOOKUP(F47,#REF!,2,FALSE)</f>
        <v>#REF!</v>
      </c>
      <c r="J47" s="26">
        <f t="shared" si="0"/>
        <v>120</v>
      </c>
      <c r="K47" s="26">
        <v>25</v>
      </c>
      <c r="L47" s="26" t="e">
        <f t="shared" si="1"/>
        <v>#REF!</v>
      </c>
    </row>
    <row r="48" spans="1:12">
      <c r="A48" s="23">
        <f t="shared" si="2"/>
        <v>47</v>
      </c>
      <c r="B48" s="24" t="s">
        <v>162</v>
      </c>
      <c r="C48" s="24" t="s">
        <v>165</v>
      </c>
      <c r="D48" s="24" t="s">
        <v>166</v>
      </c>
      <c r="E48" s="25" t="s">
        <v>22</v>
      </c>
      <c r="F48" s="24" t="s">
        <v>38</v>
      </c>
      <c r="G48" s="24">
        <v>65</v>
      </c>
      <c r="H48" s="24">
        <v>1050</v>
      </c>
      <c r="I48" s="26" t="e">
        <f>VLOOKUP(F48,#REF!,2,FALSE)</f>
        <v>#REF!</v>
      </c>
      <c r="J48" s="26">
        <f t="shared" si="0"/>
        <v>520</v>
      </c>
      <c r="K48" s="26">
        <v>25</v>
      </c>
      <c r="L48" s="26" t="e">
        <f t="shared" si="1"/>
        <v>#REF!</v>
      </c>
    </row>
    <row r="49" spans="1:12">
      <c r="A49" s="23">
        <f t="shared" si="2"/>
        <v>48</v>
      </c>
      <c r="B49" s="24" t="s">
        <v>167</v>
      </c>
      <c r="C49" s="24" t="s">
        <v>168</v>
      </c>
      <c r="D49" s="24" t="s">
        <v>169</v>
      </c>
      <c r="E49" s="25" t="s">
        <v>22</v>
      </c>
      <c r="F49" s="24" t="s">
        <v>36</v>
      </c>
      <c r="G49" s="24">
        <v>5</v>
      </c>
      <c r="H49" s="24">
        <v>30</v>
      </c>
      <c r="I49" s="26" t="e">
        <f>VLOOKUP(F49,#REF!,2,FALSE)</f>
        <v>#REF!</v>
      </c>
      <c r="J49" s="26">
        <f t="shared" si="0"/>
        <v>40</v>
      </c>
      <c r="K49" s="26">
        <v>25</v>
      </c>
      <c r="L49" s="26" t="e">
        <f t="shared" si="1"/>
        <v>#REF!</v>
      </c>
    </row>
    <row r="50" spans="1:12">
      <c r="A50" s="23">
        <f t="shared" si="2"/>
        <v>49</v>
      </c>
      <c r="B50" s="24" t="s">
        <v>167</v>
      </c>
      <c r="C50" s="24" t="s">
        <v>170</v>
      </c>
      <c r="D50" s="24" t="s">
        <v>171</v>
      </c>
      <c r="E50" s="25" t="s">
        <v>22</v>
      </c>
      <c r="F50" s="24" t="s">
        <v>23</v>
      </c>
      <c r="G50" s="24">
        <v>28</v>
      </c>
      <c r="H50" s="24">
        <v>360</v>
      </c>
      <c r="I50" s="26" t="e">
        <f>VLOOKUP(F50,#REF!,2,FALSE)</f>
        <v>#REF!</v>
      </c>
      <c r="J50" s="26">
        <f t="shared" si="0"/>
        <v>224</v>
      </c>
      <c r="K50" s="26">
        <v>25</v>
      </c>
      <c r="L50" s="26" t="e">
        <f t="shared" si="1"/>
        <v>#REF!</v>
      </c>
    </row>
    <row r="51" spans="1:12">
      <c r="A51" s="23">
        <f t="shared" si="2"/>
        <v>50</v>
      </c>
      <c r="B51" s="24" t="s">
        <v>172</v>
      </c>
      <c r="C51" s="24" t="s">
        <v>173</v>
      </c>
      <c r="D51" s="24" t="s">
        <v>174</v>
      </c>
      <c r="E51" s="25" t="s">
        <v>22</v>
      </c>
      <c r="F51" s="24" t="s">
        <v>23</v>
      </c>
      <c r="G51" s="24">
        <v>10</v>
      </c>
      <c r="H51" s="24">
        <v>200</v>
      </c>
      <c r="I51" s="26" t="e">
        <f>VLOOKUP(F51,#REF!,2,FALSE)</f>
        <v>#REF!</v>
      </c>
      <c r="J51" s="26">
        <f t="shared" si="0"/>
        <v>80</v>
      </c>
      <c r="K51" s="26">
        <v>25</v>
      </c>
      <c r="L51" s="26" t="e">
        <f t="shared" si="1"/>
        <v>#REF!</v>
      </c>
    </row>
    <row r="52" spans="1:12">
      <c r="A52" s="23">
        <f t="shared" si="2"/>
        <v>51</v>
      </c>
      <c r="B52" s="24" t="s">
        <v>172</v>
      </c>
      <c r="C52" s="24" t="s">
        <v>175</v>
      </c>
      <c r="D52" s="24" t="s">
        <v>176</v>
      </c>
      <c r="E52" s="25" t="s">
        <v>22</v>
      </c>
      <c r="F52" s="24" t="s">
        <v>42</v>
      </c>
      <c r="G52" s="24">
        <v>10</v>
      </c>
      <c r="H52" s="24">
        <v>130</v>
      </c>
      <c r="I52" s="26" t="e">
        <f>VLOOKUP(F52,#REF!,2,FALSE)</f>
        <v>#REF!</v>
      </c>
      <c r="J52" s="26">
        <f t="shared" si="0"/>
        <v>80</v>
      </c>
      <c r="K52" s="26">
        <v>25</v>
      </c>
      <c r="L52" s="26" t="e">
        <f t="shared" si="1"/>
        <v>#REF!</v>
      </c>
    </row>
    <row r="53" spans="1:12">
      <c r="A53" s="23">
        <f t="shared" si="2"/>
        <v>52</v>
      </c>
      <c r="B53" s="24" t="s">
        <v>172</v>
      </c>
      <c r="C53" s="24" t="s">
        <v>177</v>
      </c>
      <c r="D53" s="24" t="s">
        <v>178</v>
      </c>
      <c r="E53" s="25" t="s">
        <v>22</v>
      </c>
      <c r="F53" s="24" t="s">
        <v>179</v>
      </c>
      <c r="G53" s="24">
        <v>10</v>
      </c>
      <c r="H53" s="24">
        <v>260</v>
      </c>
      <c r="I53" s="26" t="e">
        <f>VLOOKUP(F53,#REF!,2,FALSE)</f>
        <v>#REF!</v>
      </c>
      <c r="J53" s="26">
        <f t="shared" si="0"/>
        <v>80</v>
      </c>
      <c r="K53" s="26">
        <v>25</v>
      </c>
      <c r="L53" s="26" t="e">
        <f t="shared" si="1"/>
        <v>#REF!</v>
      </c>
    </row>
    <row r="54" spans="1:12">
      <c r="A54" s="23">
        <f t="shared" si="2"/>
        <v>53</v>
      </c>
      <c r="B54" s="24" t="s">
        <v>180</v>
      </c>
      <c r="C54" s="24" t="s">
        <v>181</v>
      </c>
      <c r="D54" s="24" t="s">
        <v>182</v>
      </c>
      <c r="E54" s="25" t="s">
        <v>22</v>
      </c>
      <c r="F54" s="24" t="s">
        <v>183</v>
      </c>
      <c r="G54" s="24">
        <v>5</v>
      </c>
      <c r="H54" s="24">
        <v>29</v>
      </c>
      <c r="I54" s="26" t="e">
        <f>VLOOKUP(F54,#REF!,2,FALSE)</f>
        <v>#REF!</v>
      </c>
      <c r="J54" s="26">
        <f t="shared" si="0"/>
        <v>40</v>
      </c>
      <c r="K54" s="26">
        <v>25</v>
      </c>
      <c r="L54" s="26" t="e">
        <f t="shared" si="1"/>
        <v>#REF!</v>
      </c>
    </row>
    <row r="55" spans="1:12">
      <c r="A55" s="23">
        <f t="shared" si="2"/>
        <v>54</v>
      </c>
      <c r="B55" s="24" t="s">
        <v>180</v>
      </c>
      <c r="C55" s="24" t="s">
        <v>184</v>
      </c>
      <c r="D55" s="24" t="s">
        <v>185</v>
      </c>
      <c r="E55" s="25" t="s">
        <v>22</v>
      </c>
      <c r="F55" s="24" t="s">
        <v>33</v>
      </c>
      <c r="G55" s="24">
        <v>8</v>
      </c>
      <c r="H55" s="24">
        <v>90</v>
      </c>
      <c r="I55" s="26" t="e">
        <f>VLOOKUP(F55,#REF!,2,FALSE)</f>
        <v>#REF!</v>
      </c>
      <c r="J55" s="26">
        <f t="shared" si="0"/>
        <v>64</v>
      </c>
      <c r="K55" s="26">
        <v>25</v>
      </c>
      <c r="L55" s="26" t="e">
        <f t="shared" si="1"/>
        <v>#REF!</v>
      </c>
    </row>
    <row r="56" spans="1:12">
      <c r="A56" s="23">
        <f t="shared" si="2"/>
        <v>55</v>
      </c>
      <c r="B56" s="24" t="s">
        <v>180</v>
      </c>
      <c r="C56" s="24" t="s">
        <v>186</v>
      </c>
      <c r="D56" s="24" t="s">
        <v>187</v>
      </c>
      <c r="E56" s="25" t="s">
        <v>22</v>
      </c>
      <c r="F56" s="24" t="s">
        <v>24</v>
      </c>
      <c r="G56" s="24">
        <v>42</v>
      </c>
      <c r="H56" s="24">
        <v>620</v>
      </c>
      <c r="I56" s="26" t="e">
        <f>VLOOKUP(F56,#REF!,2,FALSE)</f>
        <v>#REF!</v>
      </c>
      <c r="J56" s="26">
        <f t="shared" si="0"/>
        <v>336</v>
      </c>
      <c r="K56" s="26">
        <v>25</v>
      </c>
      <c r="L56" s="26" t="e">
        <f t="shared" si="1"/>
        <v>#REF!</v>
      </c>
    </row>
    <row r="57" spans="1:12">
      <c r="A57" s="23">
        <f t="shared" si="2"/>
        <v>56</v>
      </c>
      <c r="B57" s="24" t="s">
        <v>180</v>
      </c>
      <c r="C57" s="24" t="s">
        <v>188</v>
      </c>
      <c r="D57" s="24" t="s">
        <v>189</v>
      </c>
      <c r="E57" s="25" t="s">
        <v>22</v>
      </c>
      <c r="F57" s="29" t="s">
        <v>344</v>
      </c>
      <c r="G57" s="24">
        <v>1</v>
      </c>
      <c r="H57" s="24">
        <v>6</v>
      </c>
      <c r="I57" s="26" t="e">
        <f>VLOOKUP(F57,#REF!,2,FALSE)</f>
        <v>#REF!</v>
      </c>
      <c r="J57" s="26">
        <f t="shared" si="0"/>
        <v>8</v>
      </c>
      <c r="K57" s="26">
        <v>25</v>
      </c>
      <c r="L57" s="26" t="e">
        <f t="shared" si="1"/>
        <v>#REF!</v>
      </c>
    </row>
    <row r="58" spans="1:12">
      <c r="A58" s="23">
        <f t="shared" si="2"/>
        <v>57</v>
      </c>
      <c r="B58" s="24" t="s">
        <v>180</v>
      </c>
      <c r="C58" s="24" t="s">
        <v>190</v>
      </c>
      <c r="D58" s="24" t="s">
        <v>191</v>
      </c>
      <c r="E58" s="25" t="s">
        <v>22</v>
      </c>
      <c r="F58" s="29" t="s">
        <v>344</v>
      </c>
      <c r="G58" s="24">
        <v>7</v>
      </c>
      <c r="H58" s="24">
        <v>32</v>
      </c>
      <c r="I58" s="26" t="e">
        <f>VLOOKUP(F58,#REF!,2,FALSE)</f>
        <v>#REF!</v>
      </c>
      <c r="J58" s="26">
        <f t="shared" si="0"/>
        <v>56</v>
      </c>
      <c r="K58" s="26">
        <v>25</v>
      </c>
      <c r="L58" s="26" t="e">
        <f t="shared" si="1"/>
        <v>#REF!</v>
      </c>
    </row>
    <row r="59" spans="1:12">
      <c r="A59" s="23">
        <f t="shared" si="2"/>
        <v>58</v>
      </c>
      <c r="B59" s="24" t="s">
        <v>180</v>
      </c>
      <c r="C59" s="24" t="s">
        <v>192</v>
      </c>
      <c r="D59" s="24" t="s">
        <v>193</v>
      </c>
      <c r="E59" s="25" t="s">
        <v>22</v>
      </c>
      <c r="F59" s="24" t="s">
        <v>194</v>
      </c>
      <c r="G59" s="24">
        <v>5</v>
      </c>
      <c r="H59" s="24">
        <v>100</v>
      </c>
      <c r="I59" s="26" t="e">
        <f>VLOOKUP(F59,#REF!,2,FALSE)</f>
        <v>#REF!</v>
      </c>
      <c r="J59" s="26">
        <f t="shared" si="0"/>
        <v>40</v>
      </c>
      <c r="K59" s="26">
        <v>25</v>
      </c>
      <c r="L59" s="26" t="e">
        <f t="shared" si="1"/>
        <v>#REF!</v>
      </c>
    </row>
    <row r="60" spans="1:12">
      <c r="A60" s="23">
        <f t="shared" si="2"/>
        <v>59</v>
      </c>
      <c r="B60" s="24" t="s">
        <v>180</v>
      </c>
      <c r="C60" s="24" t="s">
        <v>195</v>
      </c>
      <c r="D60" s="24" t="s">
        <v>196</v>
      </c>
      <c r="E60" s="25" t="s">
        <v>22</v>
      </c>
      <c r="F60" s="24" t="s">
        <v>197</v>
      </c>
      <c r="G60" s="24">
        <v>18</v>
      </c>
      <c r="H60" s="24">
        <v>220</v>
      </c>
      <c r="I60" s="26" t="e">
        <f>VLOOKUP(F60,#REF!,2,FALSE)</f>
        <v>#REF!</v>
      </c>
      <c r="J60" s="26">
        <f t="shared" si="0"/>
        <v>144</v>
      </c>
      <c r="K60" s="26">
        <v>25</v>
      </c>
      <c r="L60" s="26" t="e">
        <f t="shared" si="1"/>
        <v>#REF!</v>
      </c>
    </row>
    <row r="61" spans="1:12">
      <c r="A61" s="23">
        <f t="shared" si="2"/>
        <v>60</v>
      </c>
      <c r="B61" s="24" t="s">
        <v>180</v>
      </c>
      <c r="C61" s="24" t="s">
        <v>198</v>
      </c>
      <c r="D61" s="24" t="s">
        <v>199</v>
      </c>
      <c r="E61" s="25" t="s">
        <v>22</v>
      </c>
      <c r="F61" s="24" t="s">
        <v>28</v>
      </c>
      <c r="G61" s="24">
        <v>28</v>
      </c>
      <c r="H61" s="24">
        <v>480</v>
      </c>
      <c r="I61" s="26" t="e">
        <f>VLOOKUP(F61,#REF!,2,FALSE)</f>
        <v>#REF!</v>
      </c>
      <c r="J61" s="26">
        <f t="shared" si="0"/>
        <v>224</v>
      </c>
      <c r="K61" s="26">
        <v>25</v>
      </c>
      <c r="L61" s="26" t="e">
        <f t="shared" si="1"/>
        <v>#REF!</v>
      </c>
    </row>
    <row r="62" spans="1:12">
      <c r="A62" s="23">
        <f t="shared" si="2"/>
        <v>61</v>
      </c>
      <c r="B62" s="24" t="s">
        <v>200</v>
      </c>
      <c r="C62" s="24" t="s">
        <v>201</v>
      </c>
      <c r="D62" s="28">
        <v>1031</v>
      </c>
      <c r="E62" s="25" t="s">
        <v>22</v>
      </c>
      <c r="F62" s="24" t="s">
        <v>33</v>
      </c>
      <c r="G62" s="24">
        <v>3</v>
      </c>
      <c r="H62" s="24">
        <v>6</v>
      </c>
      <c r="I62" s="26" t="e">
        <f>VLOOKUP(F62,#REF!,2,FALSE)</f>
        <v>#REF!</v>
      </c>
      <c r="J62" s="26">
        <f t="shared" si="0"/>
        <v>24</v>
      </c>
      <c r="K62" s="26">
        <v>25</v>
      </c>
      <c r="L62" s="26" t="e">
        <f t="shared" si="1"/>
        <v>#REF!</v>
      </c>
    </row>
    <row r="63" spans="1:12">
      <c r="A63" s="23">
        <f t="shared" si="2"/>
        <v>62</v>
      </c>
      <c r="B63" s="24" t="s">
        <v>200</v>
      </c>
      <c r="C63" s="24" t="s">
        <v>203</v>
      </c>
      <c r="D63" s="24" t="s">
        <v>202</v>
      </c>
      <c r="E63" s="25" t="s">
        <v>22</v>
      </c>
      <c r="F63" s="24" t="s">
        <v>204</v>
      </c>
      <c r="G63" s="24">
        <v>19</v>
      </c>
      <c r="H63" s="24">
        <v>230</v>
      </c>
      <c r="I63" s="26" t="e">
        <f>VLOOKUP(F63,#REF!,2,FALSE)</f>
        <v>#REF!</v>
      </c>
      <c r="J63" s="26">
        <f t="shared" si="0"/>
        <v>152</v>
      </c>
      <c r="K63" s="26">
        <v>25</v>
      </c>
      <c r="L63" s="26" t="e">
        <f t="shared" si="1"/>
        <v>#REF!</v>
      </c>
    </row>
    <row r="64" spans="1:12">
      <c r="A64" s="23">
        <f t="shared" si="2"/>
        <v>63</v>
      </c>
      <c r="B64" s="24" t="s">
        <v>205</v>
      </c>
      <c r="C64" s="24" t="s">
        <v>206</v>
      </c>
      <c r="D64" s="24" t="s">
        <v>207</v>
      </c>
      <c r="E64" s="25" t="s">
        <v>22</v>
      </c>
      <c r="F64" s="24" t="s">
        <v>52</v>
      </c>
      <c r="G64" s="24">
        <v>5</v>
      </c>
      <c r="H64" s="24">
        <v>31</v>
      </c>
      <c r="I64" s="26" t="e">
        <f>VLOOKUP(F64,#REF!,2,FALSE)</f>
        <v>#REF!</v>
      </c>
      <c r="J64" s="26">
        <f t="shared" si="0"/>
        <v>40</v>
      </c>
      <c r="K64" s="26">
        <v>25</v>
      </c>
      <c r="L64" s="26" t="e">
        <f t="shared" si="1"/>
        <v>#REF!</v>
      </c>
    </row>
    <row r="65" spans="1:12">
      <c r="A65" s="23">
        <f t="shared" si="2"/>
        <v>64</v>
      </c>
      <c r="B65" s="24" t="s">
        <v>205</v>
      </c>
      <c r="C65" s="24" t="s">
        <v>208</v>
      </c>
      <c r="D65" s="24" t="s">
        <v>209</v>
      </c>
      <c r="E65" s="25" t="s">
        <v>22</v>
      </c>
      <c r="F65" s="24" t="s">
        <v>41</v>
      </c>
      <c r="G65" s="24">
        <v>5</v>
      </c>
      <c r="H65" s="24">
        <v>21</v>
      </c>
      <c r="I65" s="26" t="e">
        <f>VLOOKUP(F65,#REF!,2,FALSE)</f>
        <v>#REF!</v>
      </c>
      <c r="J65" s="26">
        <f t="shared" si="0"/>
        <v>40</v>
      </c>
      <c r="K65" s="26">
        <v>25</v>
      </c>
      <c r="L65" s="26" t="e">
        <f t="shared" si="1"/>
        <v>#REF!</v>
      </c>
    </row>
    <row r="66" spans="1:12">
      <c r="A66" s="23">
        <f t="shared" si="2"/>
        <v>65</v>
      </c>
      <c r="B66" s="24" t="s">
        <v>205</v>
      </c>
      <c r="C66" s="24" t="s">
        <v>210</v>
      </c>
      <c r="D66" s="24" t="s">
        <v>211</v>
      </c>
      <c r="E66" s="25" t="s">
        <v>22</v>
      </c>
      <c r="F66" s="24" t="s">
        <v>32</v>
      </c>
      <c r="G66" s="24">
        <v>46</v>
      </c>
      <c r="H66" s="24">
        <v>450</v>
      </c>
      <c r="I66" s="26" t="e">
        <f>VLOOKUP(F66,#REF!,2,FALSE)</f>
        <v>#REF!</v>
      </c>
      <c r="J66" s="26">
        <f t="shared" si="0"/>
        <v>368</v>
      </c>
      <c r="K66" s="26">
        <v>25</v>
      </c>
      <c r="L66" s="26" t="e">
        <f t="shared" si="1"/>
        <v>#REF!</v>
      </c>
    </row>
    <row r="67" spans="1:12">
      <c r="A67" s="23">
        <f t="shared" si="2"/>
        <v>66</v>
      </c>
      <c r="B67" s="24" t="s">
        <v>205</v>
      </c>
      <c r="C67" s="24" t="s">
        <v>212</v>
      </c>
      <c r="D67" s="24" t="s">
        <v>213</v>
      </c>
      <c r="E67" s="25" t="s">
        <v>22</v>
      </c>
      <c r="F67" s="24" t="s">
        <v>30</v>
      </c>
      <c r="G67" s="24">
        <v>6</v>
      </c>
      <c r="H67" s="24">
        <v>120</v>
      </c>
      <c r="I67" s="26" t="e">
        <f>VLOOKUP(F67,#REF!,2,FALSE)</f>
        <v>#REF!</v>
      </c>
      <c r="J67" s="26">
        <f t="shared" ref="J67:J117" si="3">G67*8</f>
        <v>48</v>
      </c>
      <c r="K67" s="26">
        <v>25</v>
      </c>
      <c r="L67" s="26" t="e">
        <f t="shared" ref="L67:L117" si="4">H67*I67+J67+K67</f>
        <v>#REF!</v>
      </c>
    </row>
    <row r="68" spans="1:12">
      <c r="A68" s="23">
        <f t="shared" ref="A68:A117" si="5">A67+1</f>
        <v>67</v>
      </c>
      <c r="B68" s="24" t="s">
        <v>205</v>
      </c>
      <c r="C68" s="24" t="s">
        <v>214</v>
      </c>
      <c r="D68" s="24" t="s">
        <v>215</v>
      </c>
      <c r="E68" s="25" t="s">
        <v>22</v>
      </c>
      <c r="F68" s="24" t="s">
        <v>43</v>
      </c>
      <c r="G68" s="24">
        <v>16</v>
      </c>
      <c r="H68" s="24">
        <v>320</v>
      </c>
      <c r="I68" s="26" t="e">
        <f>VLOOKUP(F68,#REF!,2,FALSE)</f>
        <v>#REF!</v>
      </c>
      <c r="J68" s="26">
        <f t="shared" si="3"/>
        <v>128</v>
      </c>
      <c r="K68" s="26">
        <v>25</v>
      </c>
      <c r="L68" s="26" t="e">
        <f t="shared" si="4"/>
        <v>#REF!</v>
      </c>
    </row>
    <row r="69" spans="1:12">
      <c r="A69" s="23">
        <f t="shared" si="5"/>
        <v>68</v>
      </c>
      <c r="B69" s="24" t="s">
        <v>216</v>
      </c>
      <c r="C69" s="24" t="s">
        <v>217</v>
      </c>
      <c r="D69" s="24" t="s">
        <v>218</v>
      </c>
      <c r="E69" s="25" t="s">
        <v>22</v>
      </c>
      <c r="F69" s="24" t="s">
        <v>219</v>
      </c>
      <c r="G69" s="24">
        <v>8</v>
      </c>
      <c r="H69" s="24">
        <v>32</v>
      </c>
      <c r="I69" s="26" t="e">
        <f>VLOOKUP(F69,#REF!,2,FALSE)</f>
        <v>#REF!</v>
      </c>
      <c r="J69" s="26">
        <f t="shared" si="3"/>
        <v>64</v>
      </c>
      <c r="K69" s="26">
        <v>25</v>
      </c>
      <c r="L69" s="26" t="e">
        <f t="shared" si="4"/>
        <v>#REF!</v>
      </c>
    </row>
    <row r="70" spans="1:12">
      <c r="A70" s="23">
        <f t="shared" si="5"/>
        <v>69</v>
      </c>
      <c r="B70" s="24" t="s">
        <v>216</v>
      </c>
      <c r="C70" s="24" t="s">
        <v>220</v>
      </c>
      <c r="D70" s="24" t="s">
        <v>221</v>
      </c>
      <c r="E70" s="25" t="s">
        <v>22</v>
      </c>
      <c r="F70" s="24" t="s">
        <v>43</v>
      </c>
      <c r="G70" s="24">
        <v>16</v>
      </c>
      <c r="H70" s="24">
        <v>160</v>
      </c>
      <c r="I70" s="26" t="e">
        <f>VLOOKUP(F70,#REF!,2,FALSE)</f>
        <v>#REF!</v>
      </c>
      <c r="J70" s="26">
        <f t="shared" si="3"/>
        <v>128</v>
      </c>
      <c r="K70" s="26">
        <v>25</v>
      </c>
      <c r="L70" s="26" t="e">
        <f t="shared" si="4"/>
        <v>#REF!</v>
      </c>
    </row>
    <row r="71" spans="1:12">
      <c r="A71" s="23">
        <f t="shared" si="5"/>
        <v>70</v>
      </c>
      <c r="B71" s="24" t="s">
        <v>216</v>
      </c>
      <c r="C71" s="24" t="s">
        <v>222</v>
      </c>
      <c r="D71" s="24" t="s">
        <v>223</v>
      </c>
      <c r="E71" s="25" t="s">
        <v>22</v>
      </c>
      <c r="F71" s="24" t="s">
        <v>224</v>
      </c>
      <c r="G71" s="24">
        <v>11</v>
      </c>
      <c r="H71" s="24">
        <v>80</v>
      </c>
      <c r="I71" s="26" t="e">
        <f>VLOOKUP(F71,#REF!,2,FALSE)</f>
        <v>#REF!</v>
      </c>
      <c r="J71" s="26">
        <f t="shared" si="3"/>
        <v>88</v>
      </c>
      <c r="K71" s="26">
        <v>25</v>
      </c>
      <c r="L71" s="26" t="e">
        <f t="shared" si="4"/>
        <v>#REF!</v>
      </c>
    </row>
    <row r="72" spans="1:12">
      <c r="A72" s="23">
        <f t="shared" si="5"/>
        <v>71</v>
      </c>
      <c r="B72" s="24" t="s">
        <v>216</v>
      </c>
      <c r="C72" s="24" t="s">
        <v>225</v>
      </c>
      <c r="D72" s="24" t="s">
        <v>226</v>
      </c>
      <c r="E72" s="25" t="s">
        <v>22</v>
      </c>
      <c r="F72" s="24" t="s">
        <v>227</v>
      </c>
      <c r="G72" s="24">
        <v>31</v>
      </c>
      <c r="H72" s="24">
        <v>220</v>
      </c>
      <c r="I72" s="26" t="e">
        <f>VLOOKUP(F72,#REF!,2,FALSE)</f>
        <v>#REF!</v>
      </c>
      <c r="J72" s="26">
        <f t="shared" si="3"/>
        <v>248</v>
      </c>
      <c r="K72" s="26">
        <v>25</v>
      </c>
      <c r="L72" s="26" t="e">
        <f t="shared" si="4"/>
        <v>#REF!</v>
      </c>
    </row>
    <row r="73" spans="1:12">
      <c r="A73" s="23">
        <f t="shared" si="5"/>
        <v>72</v>
      </c>
      <c r="B73" s="24" t="s">
        <v>216</v>
      </c>
      <c r="C73" s="24" t="s">
        <v>228</v>
      </c>
      <c r="D73" s="24" t="s">
        <v>229</v>
      </c>
      <c r="E73" s="25" t="s">
        <v>22</v>
      </c>
      <c r="F73" s="24" t="s">
        <v>30</v>
      </c>
      <c r="G73" s="24">
        <v>11</v>
      </c>
      <c r="H73" s="24">
        <v>170</v>
      </c>
      <c r="I73" s="26" t="e">
        <f>VLOOKUP(F73,#REF!,2,FALSE)</f>
        <v>#REF!</v>
      </c>
      <c r="J73" s="26">
        <f t="shared" si="3"/>
        <v>88</v>
      </c>
      <c r="K73" s="26">
        <v>25</v>
      </c>
      <c r="L73" s="26" t="e">
        <f t="shared" si="4"/>
        <v>#REF!</v>
      </c>
    </row>
    <row r="74" spans="1:12">
      <c r="A74" s="23">
        <f t="shared" si="5"/>
        <v>73</v>
      </c>
      <c r="B74" s="24" t="s">
        <v>216</v>
      </c>
      <c r="C74" s="24" t="s">
        <v>230</v>
      </c>
      <c r="D74" s="24" t="s">
        <v>231</v>
      </c>
      <c r="E74" s="25" t="s">
        <v>22</v>
      </c>
      <c r="F74" s="24" t="s">
        <v>0</v>
      </c>
      <c r="G74" s="24">
        <v>12</v>
      </c>
      <c r="H74" s="24">
        <v>240</v>
      </c>
      <c r="I74" s="26" t="e">
        <f>VLOOKUP(F74,#REF!,2,FALSE)</f>
        <v>#REF!</v>
      </c>
      <c r="J74" s="26">
        <f t="shared" si="3"/>
        <v>96</v>
      </c>
      <c r="K74" s="26">
        <v>25</v>
      </c>
      <c r="L74" s="26" t="e">
        <f t="shared" si="4"/>
        <v>#REF!</v>
      </c>
    </row>
    <row r="75" spans="1:12">
      <c r="A75" s="23">
        <f t="shared" si="5"/>
        <v>74</v>
      </c>
      <c r="B75" s="24" t="s">
        <v>232</v>
      </c>
      <c r="C75" s="24" t="s">
        <v>233</v>
      </c>
      <c r="D75" s="24" t="s">
        <v>234</v>
      </c>
      <c r="E75" s="25" t="s">
        <v>22</v>
      </c>
      <c r="F75" s="24" t="s">
        <v>30</v>
      </c>
      <c r="G75" s="24">
        <v>15</v>
      </c>
      <c r="H75" s="24">
        <v>90</v>
      </c>
      <c r="I75" s="26" t="e">
        <f>VLOOKUP(F75,#REF!,2,FALSE)</f>
        <v>#REF!</v>
      </c>
      <c r="J75" s="26">
        <f t="shared" si="3"/>
        <v>120</v>
      </c>
      <c r="K75" s="26">
        <v>25</v>
      </c>
      <c r="L75" s="26" t="e">
        <f t="shared" si="4"/>
        <v>#REF!</v>
      </c>
    </row>
    <row r="76" spans="1:12">
      <c r="A76" s="23">
        <f t="shared" si="5"/>
        <v>75</v>
      </c>
      <c r="B76" s="24" t="s">
        <v>232</v>
      </c>
      <c r="C76" s="24" t="s">
        <v>235</v>
      </c>
      <c r="D76" s="24" t="s">
        <v>236</v>
      </c>
      <c r="E76" s="25" t="s">
        <v>22</v>
      </c>
      <c r="F76" s="24" t="s">
        <v>237</v>
      </c>
      <c r="G76" s="24">
        <v>28</v>
      </c>
      <c r="H76" s="24">
        <v>220</v>
      </c>
      <c r="I76" s="26" t="e">
        <f>VLOOKUP(F76,#REF!,2,FALSE)</f>
        <v>#REF!</v>
      </c>
      <c r="J76" s="26">
        <f t="shared" si="3"/>
        <v>224</v>
      </c>
      <c r="K76" s="26">
        <v>25</v>
      </c>
      <c r="L76" s="26" t="e">
        <f t="shared" si="4"/>
        <v>#REF!</v>
      </c>
    </row>
    <row r="77" spans="1:12">
      <c r="A77" s="23">
        <f t="shared" si="5"/>
        <v>76</v>
      </c>
      <c r="B77" s="24" t="s">
        <v>232</v>
      </c>
      <c r="C77" s="24" t="s">
        <v>238</v>
      </c>
      <c r="D77" s="24" t="s">
        <v>239</v>
      </c>
      <c r="E77" s="25" t="s">
        <v>22</v>
      </c>
      <c r="F77" s="29" t="s">
        <v>345</v>
      </c>
      <c r="G77" s="24">
        <v>19</v>
      </c>
      <c r="H77" s="24">
        <v>370</v>
      </c>
      <c r="I77" s="26" t="e">
        <f>VLOOKUP(F77,#REF!,2,FALSE)</f>
        <v>#REF!</v>
      </c>
      <c r="J77" s="26">
        <f t="shared" si="3"/>
        <v>152</v>
      </c>
      <c r="K77" s="26">
        <v>25</v>
      </c>
      <c r="L77" s="26" t="e">
        <f t="shared" si="4"/>
        <v>#REF!</v>
      </c>
    </row>
    <row r="78" spans="1:12">
      <c r="A78" s="23">
        <f t="shared" si="5"/>
        <v>77</v>
      </c>
      <c r="B78" s="24" t="s">
        <v>240</v>
      </c>
      <c r="C78" s="24" t="s">
        <v>241</v>
      </c>
      <c r="D78" s="24" t="s">
        <v>242</v>
      </c>
      <c r="E78" s="25" t="s">
        <v>22</v>
      </c>
      <c r="F78" s="24" t="s">
        <v>28</v>
      </c>
      <c r="G78" s="24">
        <v>10</v>
      </c>
      <c r="H78" s="24">
        <v>130</v>
      </c>
      <c r="I78" s="26" t="e">
        <f>VLOOKUP(F78,#REF!,2,FALSE)</f>
        <v>#REF!</v>
      </c>
      <c r="J78" s="26">
        <f t="shared" si="3"/>
        <v>80</v>
      </c>
      <c r="K78" s="26">
        <v>25</v>
      </c>
      <c r="L78" s="26" t="e">
        <f t="shared" si="4"/>
        <v>#REF!</v>
      </c>
    </row>
    <row r="79" spans="1:12">
      <c r="A79" s="23">
        <f t="shared" si="5"/>
        <v>78</v>
      </c>
      <c r="B79" s="24" t="s">
        <v>240</v>
      </c>
      <c r="C79" s="24" t="s">
        <v>243</v>
      </c>
      <c r="D79" s="24" t="s">
        <v>244</v>
      </c>
      <c r="E79" s="25" t="s">
        <v>22</v>
      </c>
      <c r="F79" s="24" t="s">
        <v>132</v>
      </c>
      <c r="G79" s="24">
        <v>26</v>
      </c>
      <c r="H79" s="24">
        <v>300</v>
      </c>
      <c r="I79" s="26" t="e">
        <f>VLOOKUP(F79,#REF!,2,FALSE)</f>
        <v>#REF!</v>
      </c>
      <c r="J79" s="26">
        <f t="shared" si="3"/>
        <v>208</v>
      </c>
      <c r="K79" s="26">
        <v>25</v>
      </c>
      <c r="L79" s="26" t="e">
        <f t="shared" si="4"/>
        <v>#REF!</v>
      </c>
    </row>
    <row r="80" spans="1:12">
      <c r="A80" s="23">
        <f t="shared" si="5"/>
        <v>79</v>
      </c>
      <c r="B80" s="24" t="s">
        <v>240</v>
      </c>
      <c r="C80" s="24" t="s">
        <v>245</v>
      </c>
      <c r="D80" s="24" t="s">
        <v>246</v>
      </c>
      <c r="E80" s="25" t="s">
        <v>22</v>
      </c>
      <c r="F80" s="24" t="s">
        <v>247</v>
      </c>
      <c r="G80" s="24">
        <v>12</v>
      </c>
      <c r="H80" s="24">
        <v>90</v>
      </c>
      <c r="I80" s="26" t="e">
        <f>VLOOKUP(F80,#REF!,2,FALSE)</f>
        <v>#REF!</v>
      </c>
      <c r="J80" s="26">
        <f t="shared" si="3"/>
        <v>96</v>
      </c>
      <c r="K80" s="26">
        <v>25</v>
      </c>
      <c r="L80" s="26" t="e">
        <f t="shared" si="4"/>
        <v>#REF!</v>
      </c>
    </row>
    <row r="81" spans="1:12">
      <c r="A81" s="23">
        <f t="shared" si="5"/>
        <v>80</v>
      </c>
      <c r="B81" s="24" t="s">
        <v>240</v>
      </c>
      <c r="C81" s="24" t="s">
        <v>248</v>
      </c>
      <c r="D81" s="24" t="s">
        <v>249</v>
      </c>
      <c r="E81" s="25" t="s">
        <v>22</v>
      </c>
      <c r="F81" s="24" t="s">
        <v>52</v>
      </c>
      <c r="G81" s="24">
        <v>27</v>
      </c>
      <c r="H81" s="24">
        <v>450</v>
      </c>
      <c r="I81" s="26" t="e">
        <f>VLOOKUP(F81,#REF!,2,FALSE)</f>
        <v>#REF!</v>
      </c>
      <c r="J81" s="26">
        <f t="shared" si="3"/>
        <v>216</v>
      </c>
      <c r="K81" s="26">
        <v>25</v>
      </c>
      <c r="L81" s="26" t="e">
        <f t="shared" si="4"/>
        <v>#REF!</v>
      </c>
    </row>
    <row r="82" spans="1:12">
      <c r="A82" s="23">
        <f t="shared" si="5"/>
        <v>81</v>
      </c>
      <c r="B82" s="24" t="s">
        <v>250</v>
      </c>
      <c r="C82" s="24" t="s">
        <v>251</v>
      </c>
      <c r="D82" s="24" t="s">
        <v>252</v>
      </c>
      <c r="E82" s="25" t="s">
        <v>22</v>
      </c>
      <c r="F82" s="24" t="s">
        <v>23</v>
      </c>
      <c r="G82" s="24">
        <v>15</v>
      </c>
      <c r="H82" s="24">
        <v>300</v>
      </c>
      <c r="I82" s="26" t="e">
        <f>VLOOKUP(F82,#REF!,2,FALSE)</f>
        <v>#REF!</v>
      </c>
      <c r="J82" s="26">
        <f t="shared" si="3"/>
        <v>120</v>
      </c>
      <c r="K82" s="26">
        <v>25</v>
      </c>
      <c r="L82" s="26" t="e">
        <f t="shared" si="4"/>
        <v>#REF!</v>
      </c>
    </row>
    <row r="83" spans="1:12">
      <c r="A83" s="23">
        <f t="shared" si="5"/>
        <v>82</v>
      </c>
      <c r="B83" s="24" t="s">
        <v>253</v>
      </c>
      <c r="C83" s="24" t="s">
        <v>254</v>
      </c>
      <c r="D83" s="24" t="s">
        <v>255</v>
      </c>
      <c r="E83" s="25" t="s">
        <v>22</v>
      </c>
      <c r="F83" s="24" t="s">
        <v>45</v>
      </c>
      <c r="G83" s="24">
        <v>33</v>
      </c>
      <c r="H83" s="24">
        <v>300</v>
      </c>
      <c r="I83" s="26" t="e">
        <f>VLOOKUP(F83,#REF!,2,FALSE)</f>
        <v>#REF!</v>
      </c>
      <c r="J83" s="26">
        <f t="shared" si="3"/>
        <v>264</v>
      </c>
      <c r="K83" s="26">
        <v>25</v>
      </c>
      <c r="L83" s="26" t="e">
        <f t="shared" si="4"/>
        <v>#REF!</v>
      </c>
    </row>
    <row r="84" spans="1:12">
      <c r="A84" s="23">
        <f t="shared" si="5"/>
        <v>83</v>
      </c>
      <c r="B84" s="24" t="s">
        <v>253</v>
      </c>
      <c r="C84" s="24" t="s">
        <v>256</v>
      </c>
      <c r="D84" s="24" t="s">
        <v>257</v>
      </c>
      <c r="E84" s="25" t="s">
        <v>22</v>
      </c>
      <c r="F84" s="24" t="s">
        <v>30</v>
      </c>
      <c r="G84" s="24">
        <v>17</v>
      </c>
      <c r="H84" s="24">
        <v>230</v>
      </c>
      <c r="I84" s="26" t="e">
        <f>VLOOKUP(F84,#REF!,2,FALSE)</f>
        <v>#REF!</v>
      </c>
      <c r="J84" s="26">
        <f t="shared" si="3"/>
        <v>136</v>
      </c>
      <c r="K84" s="26">
        <v>25</v>
      </c>
      <c r="L84" s="26" t="e">
        <f t="shared" si="4"/>
        <v>#REF!</v>
      </c>
    </row>
    <row r="85" spans="1:12">
      <c r="A85" s="23">
        <f t="shared" si="5"/>
        <v>84</v>
      </c>
      <c r="B85" s="24" t="s">
        <v>253</v>
      </c>
      <c r="C85" s="24" t="s">
        <v>258</v>
      </c>
      <c r="D85" s="24" t="s">
        <v>259</v>
      </c>
      <c r="E85" s="25" t="s">
        <v>22</v>
      </c>
      <c r="F85" s="24" t="s">
        <v>30</v>
      </c>
      <c r="G85" s="24">
        <v>11</v>
      </c>
      <c r="H85" s="24">
        <v>66</v>
      </c>
      <c r="I85" s="26" t="e">
        <f>VLOOKUP(F85,#REF!,2,FALSE)</f>
        <v>#REF!</v>
      </c>
      <c r="J85" s="26">
        <f t="shared" si="3"/>
        <v>88</v>
      </c>
      <c r="K85" s="26">
        <v>25</v>
      </c>
      <c r="L85" s="26" t="e">
        <f t="shared" si="4"/>
        <v>#REF!</v>
      </c>
    </row>
    <row r="86" spans="1:12">
      <c r="A86" s="23">
        <f t="shared" si="5"/>
        <v>85</v>
      </c>
      <c r="B86" s="24" t="s">
        <v>253</v>
      </c>
      <c r="C86" s="24" t="s">
        <v>260</v>
      </c>
      <c r="D86" s="24" t="s">
        <v>261</v>
      </c>
      <c r="E86" s="25" t="s">
        <v>22</v>
      </c>
      <c r="F86" s="24" t="s">
        <v>28</v>
      </c>
      <c r="G86" s="24">
        <v>5</v>
      </c>
      <c r="H86" s="24">
        <v>50</v>
      </c>
      <c r="I86" s="26" t="e">
        <f>VLOOKUP(F86,#REF!,2,FALSE)</f>
        <v>#REF!</v>
      </c>
      <c r="J86" s="26">
        <f t="shared" si="3"/>
        <v>40</v>
      </c>
      <c r="K86" s="26">
        <v>25</v>
      </c>
      <c r="L86" s="26" t="e">
        <f t="shared" si="4"/>
        <v>#REF!</v>
      </c>
    </row>
    <row r="87" spans="1:12">
      <c r="A87" s="23">
        <f t="shared" si="5"/>
        <v>86</v>
      </c>
      <c r="B87" s="24" t="s">
        <v>253</v>
      </c>
      <c r="C87" s="24" t="s">
        <v>262</v>
      </c>
      <c r="D87" s="24" t="s">
        <v>263</v>
      </c>
      <c r="E87" s="25" t="s">
        <v>22</v>
      </c>
      <c r="F87" s="24" t="s">
        <v>237</v>
      </c>
      <c r="G87" s="24">
        <v>10</v>
      </c>
      <c r="H87" s="24">
        <v>140</v>
      </c>
      <c r="I87" s="26" t="e">
        <f>VLOOKUP(F87,#REF!,2,FALSE)</f>
        <v>#REF!</v>
      </c>
      <c r="J87" s="26">
        <f t="shared" si="3"/>
        <v>80</v>
      </c>
      <c r="K87" s="26">
        <v>25</v>
      </c>
      <c r="L87" s="26" t="e">
        <f t="shared" si="4"/>
        <v>#REF!</v>
      </c>
    </row>
    <row r="88" spans="1:12">
      <c r="A88" s="23">
        <f t="shared" si="5"/>
        <v>87</v>
      </c>
      <c r="B88" s="24" t="s">
        <v>253</v>
      </c>
      <c r="C88" s="24" t="s">
        <v>264</v>
      </c>
      <c r="D88" s="24" t="s">
        <v>265</v>
      </c>
      <c r="E88" s="25" t="s">
        <v>22</v>
      </c>
      <c r="F88" s="24" t="s">
        <v>194</v>
      </c>
      <c r="G88" s="24">
        <v>5</v>
      </c>
      <c r="H88" s="24">
        <v>100</v>
      </c>
      <c r="I88" s="26" t="e">
        <f>VLOOKUP(F88,#REF!,2,FALSE)</f>
        <v>#REF!</v>
      </c>
      <c r="J88" s="26">
        <f t="shared" si="3"/>
        <v>40</v>
      </c>
      <c r="K88" s="26">
        <v>25</v>
      </c>
      <c r="L88" s="26" t="e">
        <f t="shared" si="4"/>
        <v>#REF!</v>
      </c>
    </row>
    <row r="89" spans="1:12">
      <c r="A89" s="23">
        <f t="shared" si="5"/>
        <v>88</v>
      </c>
      <c r="B89" s="24" t="s">
        <v>253</v>
      </c>
      <c r="C89" s="24" t="s">
        <v>266</v>
      </c>
      <c r="D89" s="24" t="s">
        <v>267</v>
      </c>
      <c r="E89" s="25" t="s">
        <v>22</v>
      </c>
      <c r="F89" s="24" t="s">
        <v>197</v>
      </c>
      <c r="G89" s="24">
        <v>7</v>
      </c>
      <c r="H89" s="24">
        <v>70</v>
      </c>
      <c r="I89" s="26" t="e">
        <f>VLOOKUP(F89,#REF!,2,FALSE)</f>
        <v>#REF!</v>
      </c>
      <c r="J89" s="26">
        <f t="shared" si="3"/>
        <v>56</v>
      </c>
      <c r="K89" s="26">
        <v>25</v>
      </c>
      <c r="L89" s="26" t="e">
        <f t="shared" si="4"/>
        <v>#REF!</v>
      </c>
    </row>
    <row r="90" spans="1:12">
      <c r="A90" s="23">
        <f t="shared" si="5"/>
        <v>89</v>
      </c>
      <c r="B90" s="24" t="s">
        <v>253</v>
      </c>
      <c r="C90" s="24" t="s">
        <v>268</v>
      </c>
      <c r="D90" s="24" t="s">
        <v>269</v>
      </c>
      <c r="E90" s="25" t="s">
        <v>22</v>
      </c>
      <c r="F90" s="29" t="s">
        <v>345</v>
      </c>
      <c r="G90" s="24">
        <v>11</v>
      </c>
      <c r="H90" s="24">
        <v>100</v>
      </c>
      <c r="I90" s="26" t="e">
        <f>VLOOKUP(F90,#REF!,2,FALSE)</f>
        <v>#REF!</v>
      </c>
      <c r="J90" s="26">
        <f t="shared" si="3"/>
        <v>88</v>
      </c>
      <c r="K90" s="26">
        <v>25</v>
      </c>
      <c r="L90" s="26" t="e">
        <f t="shared" si="4"/>
        <v>#REF!</v>
      </c>
    </row>
    <row r="91" spans="1:12">
      <c r="A91" s="23">
        <f t="shared" si="5"/>
        <v>90</v>
      </c>
      <c r="B91" s="24" t="s">
        <v>253</v>
      </c>
      <c r="C91" s="24" t="s">
        <v>270</v>
      </c>
      <c r="D91" s="24" t="s">
        <v>271</v>
      </c>
      <c r="E91" s="25" t="s">
        <v>22</v>
      </c>
      <c r="F91" s="24" t="s">
        <v>272</v>
      </c>
      <c r="G91" s="24">
        <v>3</v>
      </c>
      <c r="H91" s="24">
        <v>60</v>
      </c>
      <c r="I91" s="26" t="e">
        <f>VLOOKUP(F91,#REF!,2,FALSE)</f>
        <v>#REF!</v>
      </c>
      <c r="J91" s="26">
        <f t="shared" si="3"/>
        <v>24</v>
      </c>
      <c r="K91" s="26">
        <v>25</v>
      </c>
      <c r="L91" s="26" t="e">
        <f t="shared" si="4"/>
        <v>#REF!</v>
      </c>
    </row>
    <row r="92" spans="1:12">
      <c r="A92" s="23">
        <f t="shared" si="5"/>
        <v>91</v>
      </c>
      <c r="B92" s="24" t="s">
        <v>253</v>
      </c>
      <c r="C92" s="24" t="s">
        <v>273</v>
      </c>
      <c r="D92" s="24" t="s">
        <v>274</v>
      </c>
      <c r="E92" s="25" t="s">
        <v>22</v>
      </c>
      <c r="F92" s="24" t="s">
        <v>52</v>
      </c>
      <c r="G92" s="24">
        <v>21</v>
      </c>
      <c r="H92" s="24">
        <v>310</v>
      </c>
      <c r="I92" s="26" t="e">
        <f>VLOOKUP(F92,#REF!,2,FALSE)</f>
        <v>#REF!</v>
      </c>
      <c r="J92" s="26">
        <f t="shared" si="3"/>
        <v>168</v>
      </c>
      <c r="K92" s="26">
        <v>25</v>
      </c>
      <c r="L92" s="26" t="e">
        <f t="shared" si="4"/>
        <v>#REF!</v>
      </c>
    </row>
    <row r="93" spans="1:12">
      <c r="A93" s="23">
        <f t="shared" si="5"/>
        <v>92</v>
      </c>
      <c r="B93" s="24" t="s">
        <v>253</v>
      </c>
      <c r="C93" s="24" t="s">
        <v>275</v>
      </c>
      <c r="D93" s="24" t="s">
        <v>276</v>
      </c>
      <c r="E93" s="25" t="s">
        <v>22</v>
      </c>
      <c r="F93" s="24" t="s">
        <v>33</v>
      </c>
      <c r="G93" s="24">
        <v>14</v>
      </c>
      <c r="H93" s="24">
        <v>140</v>
      </c>
      <c r="I93" s="26" t="e">
        <f>VLOOKUP(F93,#REF!,2,FALSE)</f>
        <v>#REF!</v>
      </c>
      <c r="J93" s="26">
        <f t="shared" si="3"/>
        <v>112</v>
      </c>
      <c r="K93" s="26">
        <v>25</v>
      </c>
      <c r="L93" s="26" t="e">
        <f t="shared" si="4"/>
        <v>#REF!</v>
      </c>
    </row>
    <row r="94" spans="1:12">
      <c r="A94" s="23">
        <f t="shared" si="5"/>
        <v>93</v>
      </c>
      <c r="B94" s="24" t="s">
        <v>253</v>
      </c>
      <c r="C94" s="24" t="s">
        <v>277</v>
      </c>
      <c r="D94" s="24" t="s">
        <v>278</v>
      </c>
      <c r="E94" s="25" t="s">
        <v>22</v>
      </c>
      <c r="F94" s="24" t="s">
        <v>279</v>
      </c>
      <c r="G94" s="24">
        <v>4</v>
      </c>
      <c r="H94" s="24">
        <v>16</v>
      </c>
      <c r="I94" s="26" t="e">
        <f>VLOOKUP(F94,#REF!,2,FALSE)</f>
        <v>#REF!</v>
      </c>
      <c r="J94" s="26">
        <f t="shared" si="3"/>
        <v>32</v>
      </c>
      <c r="K94" s="26">
        <v>25</v>
      </c>
      <c r="L94" s="26" t="e">
        <f t="shared" si="4"/>
        <v>#REF!</v>
      </c>
    </row>
    <row r="95" spans="1:12">
      <c r="A95" s="23">
        <f t="shared" si="5"/>
        <v>94</v>
      </c>
      <c r="B95" s="24" t="s">
        <v>280</v>
      </c>
      <c r="C95" s="24" t="s">
        <v>281</v>
      </c>
      <c r="D95" s="24" t="s">
        <v>282</v>
      </c>
      <c r="E95" s="25" t="s">
        <v>22</v>
      </c>
      <c r="F95" s="24" t="s">
        <v>25</v>
      </c>
      <c r="G95" s="24">
        <v>16</v>
      </c>
      <c r="H95" s="24">
        <v>330</v>
      </c>
      <c r="I95" s="26" t="e">
        <f>VLOOKUP(F95,#REF!,2,FALSE)</f>
        <v>#REF!</v>
      </c>
      <c r="J95" s="26">
        <f t="shared" si="3"/>
        <v>128</v>
      </c>
      <c r="K95" s="26">
        <v>25</v>
      </c>
      <c r="L95" s="26" t="e">
        <f t="shared" si="4"/>
        <v>#REF!</v>
      </c>
    </row>
    <row r="96" spans="1:12">
      <c r="A96" s="23">
        <f t="shared" si="5"/>
        <v>95</v>
      </c>
      <c r="B96" s="24" t="s">
        <v>280</v>
      </c>
      <c r="C96" s="24" t="s">
        <v>283</v>
      </c>
      <c r="D96" s="24" t="s">
        <v>284</v>
      </c>
      <c r="E96" s="25" t="s">
        <v>22</v>
      </c>
      <c r="F96" s="24" t="s">
        <v>285</v>
      </c>
      <c r="G96" s="24">
        <v>16</v>
      </c>
      <c r="H96" s="24">
        <v>130</v>
      </c>
      <c r="I96" s="26" t="e">
        <f>VLOOKUP(F96,#REF!,2,FALSE)</f>
        <v>#REF!</v>
      </c>
      <c r="J96" s="26">
        <f t="shared" si="3"/>
        <v>128</v>
      </c>
      <c r="K96" s="26">
        <v>25</v>
      </c>
      <c r="L96" s="26" t="e">
        <f t="shared" si="4"/>
        <v>#REF!</v>
      </c>
    </row>
    <row r="97" spans="1:12">
      <c r="A97" s="23">
        <f t="shared" si="5"/>
        <v>96</v>
      </c>
      <c r="B97" s="24" t="s">
        <v>280</v>
      </c>
      <c r="C97" s="24" t="s">
        <v>286</v>
      </c>
      <c r="D97" s="24" t="s">
        <v>287</v>
      </c>
      <c r="E97" s="25" t="s">
        <v>22</v>
      </c>
      <c r="F97" s="24" t="s">
        <v>49</v>
      </c>
      <c r="G97" s="24">
        <v>26</v>
      </c>
      <c r="H97" s="24">
        <v>330</v>
      </c>
      <c r="I97" s="26" t="e">
        <f>VLOOKUP(F97,#REF!,2,FALSE)</f>
        <v>#REF!</v>
      </c>
      <c r="J97" s="26">
        <f t="shared" si="3"/>
        <v>208</v>
      </c>
      <c r="K97" s="26">
        <v>25</v>
      </c>
      <c r="L97" s="26" t="e">
        <f t="shared" si="4"/>
        <v>#REF!</v>
      </c>
    </row>
    <row r="98" spans="1:12">
      <c r="A98" s="23">
        <f t="shared" si="5"/>
        <v>97</v>
      </c>
      <c r="B98" s="24" t="s">
        <v>280</v>
      </c>
      <c r="C98" s="24" t="s">
        <v>288</v>
      </c>
      <c r="D98" s="24" t="s">
        <v>289</v>
      </c>
      <c r="E98" s="25" t="s">
        <v>22</v>
      </c>
      <c r="F98" s="24" t="s">
        <v>43</v>
      </c>
      <c r="G98" s="24">
        <v>55</v>
      </c>
      <c r="H98" s="24">
        <v>900</v>
      </c>
      <c r="I98" s="26" t="e">
        <f>VLOOKUP(F98,#REF!,2,FALSE)</f>
        <v>#REF!</v>
      </c>
      <c r="J98" s="26">
        <f t="shared" si="3"/>
        <v>440</v>
      </c>
      <c r="K98" s="26">
        <v>25</v>
      </c>
      <c r="L98" s="26" t="e">
        <f t="shared" si="4"/>
        <v>#REF!</v>
      </c>
    </row>
    <row r="99" spans="1:12">
      <c r="A99" s="23">
        <f t="shared" si="5"/>
        <v>98</v>
      </c>
      <c r="B99" s="24" t="s">
        <v>280</v>
      </c>
      <c r="C99" s="24" t="s">
        <v>290</v>
      </c>
      <c r="D99" s="24" t="s">
        <v>291</v>
      </c>
      <c r="E99" s="25" t="s">
        <v>22</v>
      </c>
      <c r="F99" s="24" t="s">
        <v>43</v>
      </c>
      <c r="G99" s="24">
        <v>5</v>
      </c>
      <c r="H99" s="24">
        <v>130</v>
      </c>
      <c r="I99" s="26" t="e">
        <f>VLOOKUP(F99,#REF!,2,FALSE)</f>
        <v>#REF!</v>
      </c>
      <c r="J99" s="26">
        <f t="shared" si="3"/>
        <v>40</v>
      </c>
      <c r="K99" s="26">
        <v>25</v>
      </c>
      <c r="L99" s="26" t="e">
        <f t="shared" si="4"/>
        <v>#REF!</v>
      </c>
    </row>
    <row r="100" spans="1:12">
      <c r="A100" s="23">
        <f t="shared" si="5"/>
        <v>99</v>
      </c>
      <c r="B100" s="24" t="s">
        <v>280</v>
      </c>
      <c r="C100" s="24" t="s">
        <v>292</v>
      </c>
      <c r="D100" s="24" t="s">
        <v>293</v>
      </c>
      <c r="E100" s="25" t="s">
        <v>22</v>
      </c>
      <c r="F100" s="24" t="s">
        <v>294</v>
      </c>
      <c r="G100" s="24">
        <v>30</v>
      </c>
      <c r="H100" s="24">
        <v>450</v>
      </c>
      <c r="I100" s="26" t="e">
        <f>VLOOKUP(F100,#REF!,2,FALSE)</f>
        <v>#REF!</v>
      </c>
      <c r="J100" s="26">
        <f t="shared" si="3"/>
        <v>240</v>
      </c>
      <c r="K100" s="26">
        <v>25</v>
      </c>
      <c r="L100" s="26" t="e">
        <f t="shared" si="4"/>
        <v>#REF!</v>
      </c>
    </row>
    <row r="101" spans="1:12">
      <c r="A101" s="23">
        <f t="shared" si="5"/>
        <v>100</v>
      </c>
      <c r="B101" s="24" t="s">
        <v>280</v>
      </c>
      <c r="C101" s="24" t="s">
        <v>295</v>
      </c>
      <c r="D101" s="24" t="s">
        <v>296</v>
      </c>
      <c r="E101" s="25" t="s">
        <v>22</v>
      </c>
      <c r="F101" s="24" t="s">
        <v>36</v>
      </c>
      <c r="G101" s="24">
        <v>22</v>
      </c>
      <c r="H101" s="24">
        <v>260</v>
      </c>
      <c r="I101" s="26" t="e">
        <f>VLOOKUP(F101,#REF!,2,FALSE)</f>
        <v>#REF!</v>
      </c>
      <c r="J101" s="26">
        <f t="shared" si="3"/>
        <v>176</v>
      </c>
      <c r="K101" s="26">
        <v>25</v>
      </c>
      <c r="L101" s="26" t="e">
        <f t="shared" si="4"/>
        <v>#REF!</v>
      </c>
    </row>
    <row r="102" spans="1:12">
      <c r="A102" s="23">
        <f t="shared" si="5"/>
        <v>101</v>
      </c>
      <c r="B102" s="24" t="s">
        <v>297</v>
      </c>
      <c r="C102" s="24" t="s">
        <v>298</v>
      </c>
      <c r="D102" s="24" t="s">
        <v>299</v>
      </c>
      <c r="E102" s="25" t="s">
        <v>22</v>
      </c>
      <c r="F102" s="29" t="s">
        <v>340</v>
      </c>
      <c r="G102" s="24">
        <v>40</v>
      </c>
      <c r="H102" s="24">
        <v>640</v>
      </c>
      <c r="I102" s="26" t="e">
        <f>VLOOKUP(F102,#REF!,2,FALSE)</f>
        <v>#REF!</v>
      </c>
      <c r="J102" s="26">
        <f t="shared" si="3"/>
        <v>320</v>
      </c>
      <c r="K102" s="26">
        <v>25</v>
      </c>
      <c r="L102" s="26" t="e">
        <f t="shared" si="4"/>
        <v>#REF!</v>
      </c>
    </row>
    <row r="103" spans="1:12">
      <c r="A103" s="23">
        <f t="shared" si="5"/>
        <v>102</v>
      </c>
      <c r="B103" s="24" t="s">
        <v>297</v>
      </c>
      <c r="C103" s="24" t="s">
        <v>300</v>
      </c>
      <c r="D103" s="24" t="s">
        <v>301</v>
      </c>
      <c r="E103" s="25" t="s">
        <v>22</v>
      </c>
      <c r="F103" s="24" t="s">
        <v>23</v>
      </c>
      <c r="G103" s="24">
        <v>5</v>
      </c>
      <c r="H103" s="24">
        <v>100</v>
      </c>
      <c r="I103" s="26" t="e">
        <f>VLOOKUP(F103,#REF!,2,FALSE)</f>
        <v>#REF!</v>
      </c>
      <c r="J103" s="26">
        <f t="shared" si="3"/>
        <v>40</v>
      </c>
      <c r="K103" s="26">
        <v>25</v>
      </c>
      <c r="L103" s="26" t="e">
        <f t="shared" si="4"/>
        <v>#REF!</v>
      </c>
    </row>
    <row r="104" spans="1:12">
      <c r="A104" s="23">
        <f t="shared" si="5"/>
        <v>103</v>
      </c>
      <c r="B104" s="24" t="s">
        <v>297</v>
      </c>
      <c r="C104" s="24" t="s">
        <v>302</v>
      </c>
      <c r="D104" s="24" t="s">
        <v>303</v>
      </c>
      <c r="E104" s="25" t="s">
        <v>22</v>
      </c>
      <c r="F104" s="29" t="s">
        <v>346</v>
      </c>
      <c r="G104" s="24">
        <v>17</v>
      </c>
      <c r="H104" s="24">
        <v>180</v>
      </c>
      <c r="I104" s="26" t="e">
        <f>VLOOKUP(F104,#REF!,2,FALSE)</f>
        <v>#REF!</v>
      </c>
      <c r="J104" s="26">
        <f t="shared" si="3"/>
        <v>136</v>
      </c>
      <c r="K104" s="26">
        <v>25</v>
      </c>
      <c r="L104" s="26" t="e">
        <f t="shared" si="4"/>
        <v>#REF!</v>
      </c>
    </row>
    <row r="105" spans="1:12">
      <c r="A105" s="23">
        <f t="shared" si="5"/>
        <v>104</v>
      </c>
      <c r="B105" s="24" t="s">
        <v>297</v>
      </c>
      <c r="C105" s="24" t="s">
        <v>304</v>
      </c>
      <c r="D105" s="24" t="s">
        <v>305</v>
      </c>
      <c r="E105" s="25" t="s">
        <v>22</v>
      </c>
      <c r="F105" s="24" t="s">
        <v>24</v>
      </c>
      <c r="G105" s="24">
        <v>68</v>
      </c>
      <c r="H105" s="24">
        <v>710</v>
      </c>
      <c r="I105" s="26" t="e">
        <f>VLOOKUP(F105,#REF!,2,FALSE)</f>
        <v>#REF!</v>
      </c>
      <c r="J105" s="26">
        <f t="shared" si="3"/>
        <v>544</v>
      </c>
      <c r="K105" s="26">
        <v>25</v>
      </c>
      <c r="L105" s="26" t="e">
        <f t="shared" si="4"/>
        <v>#REF!</v>
      </c>
    </row>
    <row r="106" spans="1:12">
      <c r="A106" s="23">
        <f t="shared" si="5"/>
        <v>105</v>
      </c>
      <c r="B106" s="24" t="s">
        <v>306</v>
      </c>
      <c r="C106" s="24" t="s">
        <v>307</v>
      </c>
      <c r="D106" s="24" t="s">
        <v>308</v>
      </c>
      <c r="E106" s="25" t="s">
        <v>22</v>
      </c>
      <c r="F106" s="24" t="s">
        <v>309</v>
      </c>
      <c r="G106" s="24">
        <v>10</v>
      </c>
      <c r="H106" s="24">
        <v>33</v>
      </c>
      <c r="I106" s="26" t="e">
        <f>VLOOKUP(F106,#REF!,2,FALSE)</f>
        <v>#REF!</v>
      </c>
      <c r="J106" s="26">
        <f t="shared" si="3"/>
        <v>80</v>
      </c>
      <c r="K106" s="26">
        <v>25</v>
      </c>
      <c r="L106" s="26" t="e">
        <f t="shared" si="4"/>
        <v>#REF!</v>
      </c>
    </row>
    <row r="107" spans="1:12">
      <c r="A107" s="23">
        <f t="shared" si="5"/>
        <v>106</v>
      </c>
      <c r="B107" s="24" t="s">
        <v>306</v>
      </c>
      <c r="C107" s="24" t="s">
        <v>310</v>
      </c>
      <c r="D107" s="24" t="s">
        <v>311</v>
      </c>
      <c r="E107" s="25" t="s">
        <v>22</v>
      </c>
      <c r="F107" s="29" t="s">
        <v>345</v>
      </c>
      <c r="G107" s="24">
        <v>3</v>
      </c>
      <c r="H107" s="24">
        <v>78</v>
      </c>
      <c r="I107" s="26" t="e">
        <f>VLOOKUP(F107,#REF!,2,FALSE)</f>
        <v>#REF!</v>
      </c>
      <c r="J107" s="26">
        <f t="shared" si="3"/>
        <v>24</v>
      </c>
      <c r="K107" s="26">
        <v>25</v>
      </c>
      <c r="L107" s="26" t="e">
        <f t="shared" si="4"/>
        <v>#REF!</v>
      </c>
    </row>
    <row r="108" spans="1:12">
      <c r="A108" s="23">
        <f t="shared" si="5"/>
        <v>107</v>
      </c>
      <c r="B108" s="24" t="s">
        <v>312</v>
      </c>
      <c r="C108" s="24" t="s">
        <v>313</v>
      </c>
      <c r="D108" s="24" t="s">
        <v>314</v>
      </c>
      <c r="E108" s="25" t="s">
        <v>22</v>
      </c>
      <c r="F108" s="24" t="s">
        <v>315</v>
      </c>
      <c r="G108" s="24">
        <v>35</v>
      </c>
      <c r="H108" s="24">
        <v>310</v>
      </c>
      <c r="I108" s="26" t="e">
        <f>VLOOKUP(F108,#REF!,2,FALSE)</f>
        <v>#REF!</v>
      </c>
      <c r="J108" s="26">
        <f t="shared" si="3"/>
        <v>280</v>
      </c>
      <c r="K108" s="26">
        <v>25</v>
      </c>
      <c r="L108" s="26" t="e">
        <f t="shared" si="4"/>
        <v>#REF!</v>
      </c>
    </row>
    <row r="109" spans="1:12">
      <c r="A109" s="23">
        <f t="shared" si="5"/>
        <v>108</v>
      </c>
      <c r="B109" s="24" t="s">
        <v>312</v>
      </c>
      <c r="C109" s="24" t="s">
        <v>316</v>
      </c>
      <c r="D109" s="24" t="s">
        <v>317</v>
      </c>
      <c r="E109" s="25" t="s">
        <v>22</v>
      </c>
      <c r="F109" s="24" t="s">
        <v>31</v>
      </c>
      <c r="G109" s="24">
        <v>8</v>
      </c>
      <c r="H109" s="24">
        <v>60</v>
      </c>
      <c r="I109" s="26" t="e">
        <f>VLOOKUP(F109,#REF!,2,FALSE)</f>
        <v>#REF!</v>
      </c>
      <c r="J109" s="26">
        <f t="shared" si="3"/>
        <v>64</v>
      </c>
      <c r="K109" s="26">
        <v>25</v>
      </c>
      <c r="L109" s="26" t="e">
        <f t="shared" si="4"/>
        <v>#REF!</v>
      </c>
    </row>
    <row r="110" spans="1:12">
      <c r="A110" s="23">
        <f t="shared" si="5"/>
        <v>109</v>
      </c>
      <c r="B110" s="24" t="s">
        <v>312</v>
      </c>
      <c r="C110" s="24" t="s">
        <v>318</v>
      </c>
      <c r="D110" s="24" t="s">
        <v>319</v>
      </c>
      <c r="E110" s="25" t="s">
        <v>22</v>
      </c>
      <c r="F110" s="24" t="s">
        <v>37</v>
      </c>
      <c r="G110" s="24">
        <v>39</v>
      </c>
      <c r="H110" s="24">
        <v>440</v>
      </c>
      <c r="I110" s="26" t="e">
        <f>VLOOKUP(F110,#REF!,2,FALSE)</f>
        <v>#REF!</v>
      </c>
      <c r="J110" s="26">
        <f t="shared" si="3"/>
        <v>312</v>
      </c>
      <c r="K110" s="26">
        <v>25</v>
      </c>
      <c r="L110" s="26" t="e">
        <f t="shared" si="4"/>
        <v>#REF!</v>
      </c>
    </row>
    <row r="111" spans="1:12">
      <c r="A111" s="23">
        <f t="shared" si="5"/>
        <v>110</v>
      </c>
      <c r="B111" s="24" t="s">
        <v>320</v>
      </c>
      <c r="C111" s="24" t="s">
        <v>321</v>
      </c>
      <c r="D111" s="24" t="s">
        <v>322</v>
      </c>
      <c r="E111" s="25" t="s">
        <v>22</v>
      </c>
      <c r="F111" s="24" t="s">
        <v>53</v>
      </c>
      <c r="G111" s="24">
        <v>22</v>
      </c>
      <c r="H111" s="24">
        <v>430</v>
      </c>
      <c r="I111" s="26" t="e">
        <f>VLOOKUP(F111,#REF!,2,FALSE)</f>
        <v>#REF!</v>
      </c>
      <c r="J111" s="26">
        <f t="shared" si="3"/>
        <v>176</v>
      </c>
      <c r="K111" s="26">
        <v>25</v>
      </c>
      <c r="L111" s="26" t="e">
        <f t="shared" si="4"/>
        <v>#REF!</v>
      </c>
    </row>
    <row r="112" spans="1:12">
      <c r="A112" s="23">
        <f t="shared" si="5"/>
        <v>111</v>
      </c>
      <c r="B112" s="24" t="s">
        <v>320</v>
      </c>
      <c r="C112" s="24" t="s">
        <v>323</v>
      </c>
      <c r="D112" s="24" t="s">
        <v>324</v>
      </c>
      <c r="E112" s="25" t="s">
        <v>22</v>
      </c>
      <c r="F112" s="24" t="s">
        <v>28</v>
      </c>
      <c r="G112" s="24">
        <v>10</v>
      </c>
      <c r="H112" s="24">
        <v>260</v>
      </c>
      <c r="I112" s="26" t="e">
        <f>VLOOKUP(F112,#REF!,2,FALSE)</f>
        <v>#REF!</v>
      </c>
      <c r="J112" s="26">
        <f t="shared" si="3"/>
        <v>80</v>
      </c>
      <c r="K112" s="26">
        <v>25</v>
      </c>
      <c r="L112" s="26" t="e">
        <f t="shared" si="4"/>
        <v>#REF!</v>
      </c>
    </row>
    <row r="113" spans="1:12">
      <c r="A113" s="23">
        <f t="shared" si="5"/>
        <v>112</v>
      </c>
      <c r="B113" s="24" t="s">
        <v>320</v>
      </c>
      <c r="C113" s="24" t="s">
        <v>325</v>
      </c>
      <c r="D113" s="24" t="s">
        <v>326</v>
      </c>
      <c r="E113" s="25" t="s">
        <v>22</v>
      </c>
      <c r="F113" s="24" t="s">
        <v>51</v>
      </c>
      <c r="G113" s="24">
        <v>5</v>
      </c>
      <c r="H113" s="24">
        <v>65</v>
      </c>
      <c r="I113" s="26" t="e">
        <f>VLOOKUP(F113,#REF!,2,FALSE)</f>
        <v>#REF!</v>
      </c>
      <c r="J113" s="26">
        <f t="shared" si="3"/>
        <v>40</v>
      </c>
      <c r="K113" s="26">
        <v>25</v>
      </c>
      <c r="L113" s="26" t="e">
        <f t="shared" si="4"/>
        <v>#REF!</v>
      </c>
    </row>
    <row r="114" spans="1:12">
      <c r="A114" s="23">
        <f t="shared" si="5"/>
        <v>113</v>
      </c>
      <c r="B114" s="24" t="s">
        <v>327</v>
      </c>
      <c r="C114" s="24" t="s">
        <v>328</v>
      </c>
      <c r="D114" s="24" t="s">
        <v>329</v>
      </c>
      <c r="E114" s="25" t="s">
        <v>22</v>
      </c>
      <c r="F114" s="24" t="s">
        <v>330</v>
      </c>
      <c r="G114" s="24">
        <v>26</v>
      </c>
      <c r="H114" s="24">
        <v>390</v>
      </c>
      <c r="I114" s="26" t="e">
        <f>VLOOKUP(F114,#REF!,2,FALSE)</f>
        <v>#REF!</v>
      </c>
      <c r="J114" s="26">
        <f t="shared" si="3"/>
        <v>208</v>
      </c>
      <c r="K114" s="26">
        <v>25</v>
      </c>
      <c r="L114" s="26" t="e">
        <f t="shared" si="4"/>
        <v>#REF!</v>
      </c>
    </row>
    <row r="115" spans="1:12">
      <c r="A115" s="23">
        <f t="shared" si="5"/>
        <v>114</v>
      </c>
      <c r="B115" s="24" t="s">
        <v>327</v>
      </c>
      <c r="C115" s="24" t="s">
        <v>331</v>
      </c>
      <c r="D115" s="24" t="s">
        <v>332</v>
      </c>
      <c r="E115" s="25" t="s">
        <v>22</v>
      </c>
      <c r="F115" s="24" t="s">
        <v>272</v>
      </c>
      <c r="G115" s="24">
        <v>45</v>
      </c>
      <c r="H115" s="24">
        <v>200</v>
      </c>
      <c r="I115" s="26" t="e">
        <f>VLOOKUP(F115,#REF!,2,FALSE)</f>
        <v>#REF!</v>
      </c>
      <c r="J115" s="26">
        <f t="shared" si="3"/>
        <v>360</v>
      </c>
      <c r="K115" s="26">
        <v>25</v>
      </c>
      <c r="L115" s="26" t="e">
        <f t="shared" si="4"/>
        <v>#REF!</v>
      </c>
    </row>
    <row r="116" spans="1:12">
      <c r="A116" s="23">
        <f t="shared" si="5"/>
        <v>115</v>
      </c>
      <c r="B116" s="24" t="s">
        <v>327</v>
      </c>
      <c r="C116" s="24" t="s">
        <v>333</v>
      </c>
      <c r="D116" s="24" t="s">
        <v>334</v>
      </c>
      <c r="E116" s="25" t="s">
        <v>22</v>
      </c>
      <c r="F116" s="24" t="s">
        <v>51</v>
      </c>
      <c r="G116" s="24">
        <v>14</v>
      </c>
      <c r="H116" s="24">
        <v>150</v>
      </c>
      <c r="I116" s="26" t="e">
        <f>VLOOKUP(F116,#REF!,2,FALSE)</f>
        <v>#REF!</v>
      </c>
      <c r="J116" s="26">
        <f t="shared" si="3"/>
        <v>112</v>
      </c>
      <c r="K116" s="26">
        <v>25</v>
      </c>
      <c r="L116" s="26" t="e">
        <f t="shared" si="4"/>
        <v>#REF!</v>
      </c>
    </row>
    <row r="117" spans="1:12">
      <c r="A117" s="23">
        <f t="shared" si="5"/>
        <v>116</v>
      </c>
      <c r="B117" s="24" t="s">
        <v>327</v>
      </c>
      <c r="C117" s="24" t="s">
        <v>335</v>
      </c>
      <c r="D117" s="24" t="s">
        <v>336</v>
      </c>
      <c r="E117" s="25" t="s">
        <v>22</v>
      </c>
      <c r="F117" s="27" t="s">
        <v>337</v>
      </c>
      <c r="G117" s="24">
        <v>52</v>
      </c>
      <c r="H117" s="24">
        <v>900</v>
      </c>
      <c r="I117" s="26" t="e">
        <f>VLOOKUP(F117,#REF!,2,FALSE)</f>
        <v>#REF!</v>
      </c>
      <c r="J117" s="26">
        <f t="shared" si="3"/>
        <v>416</v>
      </c>
      <c r="K117" s="26">
        <v>25</v>
      </c>
      <c r="L117" s="26" t="e">
        <f t="shared" si="4"/>
        <v>#REF!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2025-12-10T07:22:44Z</cp:lastPrinted>
  <dcterms:created xsi:type="dcterms:W3CDTF">2022-08-07T05:36:49Z</dcterms:created>
  <dcterms:modified xsi:type="dcterms:W3CDTF">2025-12-10T07:22:50Z</dcterms:modified>
</cp:coreProperties>
</file>