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3" i="1"/>
  <c r="G13"/>
  <c r="I5" l="1"/>
  <c r="K5" s="1"/>
  <c r="I6"/>
  <c r="K6" s="1"/>
  <c r="I7"/>
  <c r="K7" s="1"/>
  <c r="I8"/>
  <c r="K8" s="1"/>
  <c r="I9"/>
  <c r="K9" s="1"/>
  <c r="I4"/>
  <c r="K4" s="1"/>
  <c r="K10" s="1"/>
</calcChain>
</file>

<file path=xl/sharedStrings.xml><?xml version="1.0" encoding="utf-8"?>
<sst xmlns="http://schemas.openxmlformats.org/spreadsheetml/2006/main" count="47" uniqueCount="38">
  <si>
    <t>INVOICE
PRAGATI LOGISTICS,SAMANTA SAHI KHUNTIA LANE,8984191006
GST No:21AGHPB9356M1Z9</t>
  </si>
  <si>
    <t>04/2/2025</t>
  </si>
  <si>
    <t>1069</t>
  </si>
  <si>
    <t>1068</t>
  </si>
  <si>
    <t>07/2/2025</t>
  </si>
  <si>
    <t>1001076</t>
  </si>
  <si>
    <t>08/2/2025</t>
  </si>
  <si>
    <t>1074</t>
  </si>
  <si>
    <t>17/2/2025</t>
  </si>
  <si>
    <t>0684</t>
  </si>
  <si>
    <t>18/2/2025</t>
  </si>
  <si>
    <t>91118</t>
  </si>
  <si>
    <t>Thanking you for your business.
PRAGATI LOGISTICS</t>
  </si>
  <si>
    <t xml:space="preserve">NIPPON PAINT INDIA PRIVATE LIMITED
Address: Plot No.330, Commercial House, Cantonment Road,cuttack-753011 ODISHA,7008848544
GST No:21AACCN2352F1Z2
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</si>
  <si>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</si>
  <si>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</si>
  <si>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</si>
  <si>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</si>
  <si>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</si>
  <si>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</si>
  <si>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</si>
  <si>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</si>
  <si>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</si>
  <si>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 CH</t>
  </si>
  <si>
    <t>AMOUNT</t>
  </si>
  <si>
    <t>JA/24927</t>
  </si>
  <si>
    <t>JA/24928</t>
  </si>
  <si>
    <t>JA/25107</t>
  </si>
  <si>
    <t>JA/25192</t>
  </si>
  <si>
    <t>JA/25823</t>
  </si>
  <si>
    <t>JA/25878</t>
  </si>
  <si>
    <t>BHADRAK</t>
  </si>
  <si>
    <t>JAJPUR ROAD</t>
  </si>
  <si>
    <t>JALESWAR</t>
  </si>
  <si>
    <t>CTC</t>
  </si>
  <si>
    <t>Kindly, verify &amp; confirm within 7 days, else GST will be filed by 20th MAR, 2025. 
GST to be paid by Consignor under Reverse Charge Mechanism(RCM) as per GST.</t>
  </si>
  <si>
    <t>(RUPEES ONE THOUSAND FIVE HUNDRED FORTY SIX ONLY)</t>
  </si>
  <si>
    <t xml:space="preserve">Bill Date:28/02/2025
Bill NO : 37134
Total Amount:1546.00
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</si>
</sst>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164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514350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1243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V12" sqref="V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2.85546875" style="1" bestFit="1" customWidth="1"/>
    <col min="6" max="6" width="8" style="1" bestFit="1" customWidth="1"/>
    <col min="7" max="7" width="5.42578125" style="1" bestFit="1" customWidth="1"/>
    <col min="8" max="8" width="8.28515625" style="1" bestFit="1" customWidth="1"/>
    <col min="9" max="9" width="7" style="2" customWidth="1"/>
    <col min="10" max="10" width="7.42578125" style="2" customWidth="1"/>
    <col min="11" max="11" width="10.85546875" style="2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1"/>
      <c r="H1" s="21"/>
      <c r="I1" s="18" t="s">
        <v>0</v>
      </c>
      <c r="J1" s="19"/>
      <c r="K1" s="19"/>
    </row>
    <row r="2" spans="1:11" ht="81" customHeight="1">
      <c r="A2" s="22" t="s">
        <v>13</v>
      </c>
      <c r="B2" s="23"/>
      <c r="C2" s="23"/>
      <c r="D2" s="23"/>
      <c r="E2" s="23"/>
      <c r="F2" s="23"/>
      <c r="G2" s="23"/>
      <c r="H2" s="23"/>
      <c r="I2" s="18" t="s">
        <v>37</v>
      </c>
      <c r="J2" s="19"/>
      <c r="K2" s="19"/>
    </row>
    <row r="3" spans="1:11" s="3" customFormat="1">
      <c r="A3" s="9" t="s">
        <v>14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21</v>
      </c>
      <c r="I3" s="10" t="s">
        <v>22</v>
      </c>
      <c r="J3" s="10" t="s">
        <v>23</v>
      </c>
      <c r="K3" s="10" t="s">
        <v>24</v>
      </c>
    </row>
    <row r="4" spans="1:11">
      <c r="A4" s="4">
        <v>1</v>
      </c>
      <c r="B4" s="4" t="s">
        <v>1</v>
      </c>
      <c r="C4" s="4" t="s">
        <v>25</v>
      </c>
      <c r="D4" s="11" t="s">
        <v>34</v>
      </c>
      <c r="E4" s="7" t="s">
        <v>31</v>
      </c>
      <c r="F4" s="4" t="s">
        <v>2</v>
      </c>
      <c r="G4" s="4">
        <v>1</v>
      </c>
      <c r="H4" s="24">
        <v>6</v>
      </c>
      <c r="I4" s="5">
        <f>VLOOKUP(E4,'[1]BIOSTARDT INDIA'!$C$3:$E$326,3,FALSE)</f>
        <v>3.75</v>
      </c>
      <c r="J4" s="5">
        <v>20</v>
      </c>
      <c r="K4" s="5">
        <f>50*I4+J4</f>
        <v>207.5</v>
      </c>
    </row>
    <row r="5" spans="1:11">
      <c r="A5" s="4">
        <v>2</v>
      </c>
      <c r="B5" s="4" t="s">
        <v>1</v>
      </c>
      <c r="C5" s="4" t="s">
        <v>26</v>
      </c>
      <c r="D5" s="11" t="s">
        <v>34</v>
      </c>
      <c r="E5" s="7" t="s">
        <v>31</v>
      </c>
      <c r="F5" s="4" t="s">
        <v>3</v>
      </c>
      <c r="G5" s="4">
        <v>9</v>
      </c>
      <c r="H5" s="24">
        <v>56</v>
      </c>
      <c r="I5" s="8">
        <f>VLOOKUP(E5,'[1]BIOSTARDT INDIA'!$C$3:$E$326,3,FALSE)</f>
        <v>3.75</v>
      </c>
      <c r="J5" s="8">
        <v>20</v>
      </c>
      <c r="K5" s="8">
        <f t="shared" ref="K5:K9" si="0">H5*I5+J5</f>
        <v>230</v>
      </c>
    </row>
    <row r="6" spans="1:11">
      <c r="A6" s="4">
        <v>3</v>
      </c>
      <c r="B6" s="4" t="s">
        <v>4</v>
      </c>
      <c r="C6" s="4" t="s">
        <v>27</v>
      </c>
      <c r="D6" s="11" t="s">
        <v>34</v>
      </c>
      <c r="E6" s="7" t="s">
        <v>32</v>
      </c>
      <c r="F6" s="4" t="s">
        <v>5</v>
      </c>
      <c r="G6" s="4">
        <v>8</v>
      </c>
      <c r="H6" s="24">
        <v>98.16</v>
      </c>
      <c r="I6" s="8">
        <f>VLOOKUP(E6,'[1]BIOSTARDT INDIA'!$C$3:$E$326,3,FALSE)</f>
        <v>3</v>
      </c>
      <c r="J6" s="8">
        <v>20</v>
      </c>
      <c r="K6" s="8">
        <f t="shared" si="0"/>
        <v>314.48</v>
      </c>
    </row>
    <row r="7" spans="1:11">
      <c r="A7" s="4">
        <v>4</v>
      </c>
      <c r="B7" s="4" t="s">
        <v>6</v>
      </c>
      <c r="C7" s="4" t="s">
        <v>28</v>
      </c>
      <c r="D7" s="11" t="s">
        <v>34</v>
      </c>
      <c r="E7" s="7" t="s">
        <v>31</v>
      </c>
      <c r="F7" s="4" t="s">
        <v>7</v>
      </c>
      <c r="G7" s="4">
        <v>4</v>
      </c>
      <c r="H7" s="24">
        <v>48</v>
      </c>
      <c r="I7" s="8">
        <f>VLOOKUP(E7,'[1]BIOSTARDT INDIA'!$C$3:$E$326,3,FALSE)</f>
        <v>3.75</v>
      </c>
      <c r="J7" s="8">
        <v>20</v>
      </c>
      <c r="K7" s="8">
        <f>50*I7+J7</f>
        <v>207.5</v>
      </c>
    </row>
    <row r="8" spans="1:11">
      <c r="A8" s="4">
        <v>5</v>
      </c>
      <c r="B8" s="4" t="s">
        <v>8</v>
      </c>
      <c r="C8" s="4" t="s">
        <v>29</v>
      </c>
      <c r="D8" s="11" t="s">
        <v>34</v>
      </c>
      <c r="E8" s="7" t="s">
        <v>31</v>
      </c>
      <c r="F8" s="4" t="s">
        <v>9</v>
      </c>
      <c r="G8" s="4">
        <v>2</v>
      </c>
      <c r="H8" s="24">
        <v>42</v>
      </c>
      <c r="I8" s="8">
        <f>VLOOKUP(E8,'[1]BIOSTARDT INDIA'!$C$3:$E$326,3,FALSE)</f>
        <v>3.75</v>
      </c>
      <c r="J8" s="8">
        <v>20</v>
      </c>
      <c r="K8" s="8">
        <f>50*I8+J8</f>
        <v>207.5</v>
      </c>
    </row>
    <row r="9" spans="1:11">
      <c r="A9" s="4">
        <v>6</v>
      </c>
      <c r="B9" s="4" t="s">
        <v>10</v>
      </c>
      <c r="C9" s="4" t="s">
        <v>30</v>
      </c>
      <c r="D9" s="11" t="s">
        <v>34</v>
      </c>
      <c r="E9" s="7" t="s">
        <v>33</v>
      </c>
      <c r="F9" s="4" t="s">
        <v>11</v>
      </c>
      <c r="G9" s="4">
        <v>10</v>
      </c>
      <c r="H9" s="24">
        <v>95.76</v>
      </c>
      <c r="I9" s="8">
        <f>VLOOKUP(E9,'[1]BIOSTARDT INDIA'!$C$3:$E$326,3,FALSE)</f>
        <v>3.75</v>
      </c>
      <c r="J9" s="8">
        <v>20</v>
      </c>
      <c r="K9" s="8">
        <f t="shared" si="0"/>
        <v>379.1</v>
      </c>
    </row>
    <row r="10" spans="1:11" s="3" customFormat="1">
      <c r="A10" s="12" t="s">
        <v>36</v>
      </c>
      <c r="B10" s="13"/>
      <c r="C10" s="13"/>
      <c r="D10" s="13"/>
      <c r="E10" s="13"/>
      <c r="F10" s="13"/>
      <c r="G10" s="13"/>
      <c r="H10" s="13"/>
      <c r="I10" s="14"/>
      <c r="J10" s="15"/>
      <c r="K10" s="6">
        <f>ROUND(SUM(K4:K9),0)</f>
        <v>1546</v>
      </c>
    </row>
    <row r="11" spans="1:11" s="3" customFormat="1" ht="30" customHeight="1">
      <c r="A11" s="16" t="s">
        <v>35</v>
      </c>
      <c r="B11" s="16"/>
      <c r="C11" s="16"/>
      <c r="D11" s="16"/>
      <c r="E11" s="16"/>
      <c r="F11" s="16"/>
      <c r="G11" s="16"/>
      <c r="H11" s="16"/>
      <c r="I11" s="17"/>
      <c r="J11" s="17"/>
      <c r="K11" s="17"/>
    </row>
    <row r="12" spans="1:11" s="3" customFormat="1" ht="30" customHeight="1">
      <c r="A12" s="16" t="s">
        <v>12</v>
      </c>
      <c r="B12" s="16"/>
      <c r="C12" s="16"/>
      <c r="D12" s="16"/>
      <c r="E12" s="16"/>
      <c r="F12" s="16"/>
      <c r="G12" s="16"/>
      <c r="H12" s="16"/>
      <c r="I12" s="17"/>
      <c r="J12" s="17"/>
      <c r="K12" s="17"/>
    </row>
    <row r="13" spans="1:11">
      <c r="G13" s="9">
        <f>SUM(G4:G9)</f>
        <v>34</v>
      </c>
      <c r="H13" s="9">
        <f>SUM(H4:H9)</f>
        <v>345.92</v>
      </c>
    </row>
  </sheetData>
  <mergeCells count="7">
    <mergeCell ref="A10:J10"/>
    <mergeCell ref="A11:K11"/>
    <mergeCell ref="A12:K12"/>
    <mergeCell ref="I1:K1"/>
    <mergeCell ref="I2:K2"/>
    <mergeCell ref="A1:H1"/>
    <mergeCell ref="A2:H2"/>
  </mergeCells>
  <pageMargins left="0.53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2025-03-12T06:24:08Z</cp:lastPrinted>
  <dcterms:created xsi:type="dcterms:W3CDTF">2025-03-11T07:18:07Z</dcterms:created>
  <dcterms:modified xsi:type="dcterms:W3CDTF">2025-03-28T10:36:50Z</dcterms:modified>
</cp:coreProperties>
</file>