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Invoice" sheetId="1" r:id="rId1"/>
  </sheets>
  <externalReferences>
    <externalReference r:id="rId2"/>
  </externalReferences>
  <definedNames>
    <definedName name="_xlnm._FilterDatabase" localSheetId="0" hidden="1">Invoice!$A$3:$O$114</definedName>
    <definedName name="_xlnm.Print_Titles" localSheetId="0">Invoice!$2:$3</definedName>
  </definedNames>
  <calcPr calcId="144525"/>
</workbook>
</file>

<file path=xl/calcChain.xml><?xml version="1.0" encoding="utf-8"?>
<calcChain xmlns="http://schemas.openxmlformats.org/spreadsheetml/2006/main">
  <c r="G112" i="1" l="1"/>
  <c r="J110" i="1"/>
  <c r="I110" i="1"/>
  <c r="H110" i="1"/>
  <c r="L110" i="1" s="1"/>
  <c r="J109" i="1"/>
  <c r="I109" i="1"/>
  <c r="L109" i="1" s="1"/>
  <c r="H109" i="1"/>
  <c r="I108" i="1"/>
  <c r="H108" i="1"/>
  <c r="J107" i="1"/>
  <c r="I107" i="1"/>
  <c r="H107" i="1"/>
  <c r="J106" i="1"/>
  <c r="I106" i="1"/>
  <c r="H106" i="1"/>
  <c r="J105" i="1"/>
  <c r="I105" i="1"/>
  <c r="H105" i="1"/>
  <c r="L105" i="1" s="1"/>
  <c r="J104" i="1"/>
  <c r="I104" i="1"/>
  <c r="H104" i="1"/>
  <c r="J103" i="1"/>
  <c r="I103" i="1"/>
  <c r="H103" i="1"/>
  <c r="J102" i="1"/>
  <c r="I102" i="1"/>
  <c r="H102" i="1"/>
  <c r="L102" i="1" s="1"/>
  <c r="J101" i="1"/>
  <c r="I101" i="1"/>
  <c r="H101" i="1"/>
  <c r="I100" i="1"/>
  <c r="H100" i="1"/>
  <c r="I99" i="1"/>
  <c r="H99" i="1"/>
  <c r="L99" i="1" s="1"/>
  <c r="J98" i="1"/>
  <c r="I98" i="1"/>
  <c r="L98" i="1" s="1"/>
  <c r="H98" i="1"/>
  <c r="I97" i="1"/>
  <c r="H97" i="1"/>
  <c r="J96" i="1"/>
  <c r="I96" i="1"/>
  <c r="H96" i="1"/>
  <c r="L96" i="1" s="1"/>
  <c r="J95" i="1"/>
  <c r="I95" i="1"/>
  <c r="H95" i="1"/>
  <c r="J94" i="1"/>
  <c r="I94" i="1"/>
  <c r="H94" i="1"/>
  <c r="L94" i="1" s="1"/>
  <c r="J93" i="1"/>
  <c r="I93" i="1"/>
  <c r="H93" i="1"/>
  <c r="J92" i="1"/>
  <c r="I92" i="1"/>
  <c r="H92" i="1"/>
  <c r="J91" i="1"/>
  <c r="I91" i="1"/>
  <c r="H91" i="1"/>
  <c r="J90" i="1"/>
  <c r="I90" i="1"/>
  <c r="H90" i="1"/>
  <c r="J89" i="1"/>
  <c r="I89" i="1"/>
  <c r="H89" i="1"/>
  <c r="I88" i="1"/>
  <c r="H88" i="1"/>
  <c r="L88" i="1" s="1"/>
  <c r="I87" i="1"/>
  <c r="H87" i="1"/>
  <c r="L87" i="1" s="1"/>
  <c r="I86" i="1"/>
  <c r="H86" i="1"/>
  <c r="L86" i="1" s="1"/>
  <c r="J85" i="1"/>
  <c r="I85" i="1"/>
  <c r="H85" i="1"/>
  <c r="J84" i="1"/>
  <c r="I84" i="1"/>
  <c r="H84" i="1"/>
  <c r="L84" i="1" s="1"/>
  <c r="I83" i="1"/>
  <c r="H83" i="1"/>
  <c r="L83" i="1" s="1"/>
  <c r="J82" i="1"/>
  <c r="I82" i="1"/>
  <c r="L82" i="1" s="1"/>
  <c r="H82" i="1"/>
  <c r="J81" i="1"/>
  <c r="I81" i="1"/>
  <c r="H81" i="1"/>
  <c r="L81" i="1" s="1"/>
  <c r="J80" i="1"/>
  <c r="I80" i="1"/>
  <c r="L80" i="1" s="1"/>
  <c r="H80" i="1"/>
  <c r="J79" i="1"/>
  <c r="I79" i="1"/>
  <c r="H79" i="1"/>
  <c r="L79" i="1" s="1"/>
  <c r="J78" i="1"/>
  <c r="I78" i="1"/>
  <c r="L78" i="1" s="1"/>
  <c r="H78" i="1"/>
  <c r="J77" i="1"/>
  <c r="I77" i="1"/>
  <c r="H77" i="1"/>
  <c r="L77" i="1" s="1"/>
  <c r="J76" i="1"/>
  <c r="I76" i="1"/>
  <c r="L76" i="1" s="1"/>
  <c r="H76" i="1"/>
  <c r="J75" i="1"/>
  <c r="I75" i="1"/>
  <c r="H75" i="1"/>
  <c r="L75" i="1" s="1"/>
  <c r="J74" i="1"/>
  <c r="I74" i="1"/>
  <c r="L74" i="1" s="1"/>
  <c r="H74" i="1"/>
  <c r="I73" i="1"/>
  <c r="H73" i="1"/>
  <c r="J72" i="1"/>
  <c r="I72" i="1"/>
  <c r="H72" i="1"/>
  <c r="L72" i="1" s="1"/>
  <c r="J71" i="1"/>
  <c r="I71" i="1"/>
  <c r="L71" i="1" s="1"/>
  <c r="H71" i="1"/>
  <c r="J70" i="1"/>
  <c r="I70" i="1"/>
  <c r="H70" i="1"/>
  <c r="L70" i="1" s="1"/>
  <c r="J69" i="1"/>
  <c r="I69" i="1"/>
  <c r="L69" i="1" s="1"/>
  <c r="H69" i="1"/>
  <c r="J68" i="1"/>
  <c r="I68" i="1"/>
  <c r="H68" i="1"/>
  <c r="L68" i="1" s="1"/>
  <c r="J67" i="1"/>
  <c r="I67" i="1"/>
  <c r="L67" i="1" s="1"/>
  <c r="H67" i="1"/>
  <c r="J66" i="1"/>
  <c r="I66" i="1"/>
  <c r="H66" i="1"/>
  <c r="L66" i="1" s="1"/>
  <c r="J65" i="1"/>
  <c r="I65" i="1"/>
  <c r="L65" i="1" s="1"/>
  <c r="H65" i="1"/>
  <c r="I64" i="1"/>
  <c r="H64" i="1"/>
  <c r="J63" i="1"/>
  <c r="I63" i="1"/>
  <c r="H63" i="1"/>
  <c r="L63" i="1" s="1"/>
  <c r="J62" i="1"/>
  <c r="I62" i="1"/>
  <c r="L62" i="1" s="1"/>
  <c r="H62" i="1"/>
  <c r="I61" i="1"/>
  <c r="H61" i="1"/>
  <c r="I60" i="1"/>
  <c r="H60" i="1"/>
  <c r="J59" i="1"/>
  <c r="I59" i="1"/>
  <c r="H59" i="1"/>
  <c r="J58" i="1"/>
  <c r="I58" i="1"/>
  <c r="H58" i="1"/>
  <c r="J57" i="1"/>
  <c r="I57" i="1"/>
  <c r="H57" i="1"/>
  <c r="L57" i="1" s="1"/>
  <c r="I56" i="1"/>
  <c r="H56" i="1"/>
  <c r="L56" i="1" s="1"/>
  <c r="J55" i="1"/>
  <c r="I55" i="1"/>
  <c r="H55" i="1"/>
  <c r="J54" i="1"/>
  <c r="I54" i="1"/>
  <c r="H54" i="1"/>
  <c r="L54" i="1" s="1"/>
  <c r="J53" i="1"/>
  <c r="I53" i="1"/>
  <c r="L53" i="1" s="1"/>
  <c r="H53" i="1"/>
  <c r="J52" i="1"/>
  <c r="I52" i="1"/>
  <c r="H52" i="1"/>
  <c r="L52" i="1" s="1"/>
  <c r="J51" i="1"/>
  <c r="I51" i="1"/>
  <c r="L51" i="1" s="1"/>
  <c r="H51" i="1"/>
  <c r="J50" i="1"/>
  <c r="I50" i="1"/>
  <c r="H50" i="1"/>
  <c r="L50" i="1" s="1"/>
  <c r="I49" i="1"/>
  <c r="H49" i="1"/>
  <c r="L49" i="1" s="1"/>
  <c r="J48" i="1"/>
  <c r="I48" i="1"/>
  <c r="L48" i="1" s="1"/>
  <c r="H48" i="1"/>
  <c r="J47" i="1"/>
  <c r="I47" i="1"/>
  <c r="H47" i="1"/>
  <c r="L47" i="1" s="1"/>
  <c r="J46" i="1"/>
  <c r="I46" i="1"/>
  <c r="L46" i="1" s="1"/>
  <c r="H46" i="1"/>
  <c r="J45" i="1"/>
  <c r="I45" i="1"/>
  <c r="H45" i="1"/>
  <c r="L45" i="1" s="1"/>
  <c r="J44" i="1"/>
  <c r="I44" i="1"/>
  <c r="L44" i="1" s="1"/>
  <c r="H44" i="1"/>
  <c r="I43" i="1"/>
  <c r="H43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I37" i="1"/>
  <c r="H37" i="1"/>
  <c r="L37" i="1" s="1"/>
  <c r="I36" i="1"/>
  <c r="H36" i="1"/>
  <c r="L36" i="1" s="1"/>
  <c r="I35" i="1"/>
  <c r="H35" i="1"/>
  <c r="L35" i="1" s="1"/>
  <c r="J34" i="1"/>
  <c r="I34" i="1"/>
  <c r="L34" i="1" s="1"/>
  <c r="H34" i="1"/>
  <c r="J33" i="1"/>
  <c r="I33" i="1"/>
  <c r="H33" i="1"/>
  <c r="L33" i="1" s="1"/>
  <c r="I32" i="1"/>
  <c r="H32" i="1"/>
  <c r="L32" i="1" s="1"/>
  <c r="J31" i="1"/>
  <c r="I31" i="1"/>
  <c r="L31" i="1" s="1"/>
  <c r="H31" i="1"/>
  <c r="I30" i="1"/>
  <c r="H30" i="1"/>
  <c r="J29" i="1"/>
  <c r="I29" i="1"/>
  <c r="H29" i="1"/>
  <c r="L29" i="1" s="1"/>
  <c r="J28" i="1"/>
  <c r="I28" i="1"/>
  <c r="L28" i="1" s="1"/>
  <c r="H28" i="1"/>
  <c r="J27" i="1"/>
  <c r="I27" i="1"/>
  <c r="H27" i="1"/>
  <c r="L27" i="1" s="1"/>
  <c r="J26" i="1"/>
  <c r="I26" i="1"/>
  <c r="L26" i="1" s="1"/>
  <c r="H26" i="1"/>
  <c r="J25" i="1"/>
  <c r="I25" i="1"/>
  <c r="H25" i="1"/>
  <c r="L25" i="1" s="1"/>
  <c r="J24" i="1"/>
  <c r="I24" i="1"/>
  <c r="L24" i="1" s="1"/>
  <c r="H24" i="1"/>
  <c r="J23" i="1"/>
  <c r="I23" i="1"/>
  <c r="H23" i="1"/>
  <c r="L23" i="1" s="1"/>
  <c r="J22" i="1"/>
  <c r="I22" i="1"/>
  <c r="L22" i="1" s="1"/>
  <c r="H22" i="1"/>
  <c r="J21" i="1"/>
  <c r="I21" i="1"/>
  <c r="H21" i="1"/>
  <c r="L21" i="1" s="1"/>
  <c r="J20" i="1"/>
  <c r="I20" i="1"/>
  <c r="L20" i="1" s="1"/>
  <c r="H20" i="1"/>
  <c r="J19" i="1"/>
  <c r="I19" i="1"/>
  <c r="H19" i="1"/>
  <c r="L19" i="1" s="1"/>
  <c r="J18" i="1"/>
  <c r="I18" i="1"/>
  <c r="L18" i="1" s="1"/>
  <c r="H18" i="1"/>
  <c r="J17" i="1"/>
  <c r="I17" i="1"/>
  <c r="H17" i="1"/>
  <c r="L17" i="1" s="1"/>
  <c r="J16" i="1"/>
  <c r="I16" i="1"/>
  <c r="L16" i="1" s="1"/>
  <c r="H16" i="1"/>
  <c r="J15" i="1"/>
  <c r="I15" i="1"/>
  <c r="H15" i="1"/>
  <c r="L15" i="1" s="1"/>
  <c r="J14" i="1"/>
  <c r="I14" i="1"/>
  <c r="L14" i="1" s="1"/>
  <c r="H14" i="1"/>
  <c r="J13" i="1"/>
  <c r="I13" i="1"/>
  <c r="H13" i="1"/>
  <c r="L13" i="1" s="1"/>
  <c r="J12" i="1"/>
  <c r="I12" i="1"/>
  <c r="L12" i="1" s="1"/>
  <c r="H12" i="1"/>
  <c r="J11" i="1"/>
  <c r="I11" i="1"/>
  <c r="H11" i="1"/>
  <c r="L11" i="1" s="1"/>
  <c r="I10" i="1"/>
  <c r="H10" i="1"/>
  <c r="L10" i="1" s="1"/>
  <c r="J9" i="1"/>
  <c r="I9" i="1"/>
  <c r="L9" i="1" s="1"/>
  <c r="H9" i="1"/>
  <c r="J8" i="1"/>
  <c r="I8" i="1"/>
  <c r="H8" i="1"/>
  <c r="L8" i="1" s="1"/>
  <c r="J7" i="1"/>
  <c r="I7" i="1"/>
  <c r="L7" i="1" s="1"/>
  <c r="H7" i="1"/>
  <c r="J6" i="1"/>
  <c r="I6" i="1"/>
  <c r="H6" i="1"/>
  <c r="L6" i="1" s="1"/>
  <c r="J5" i="1"/>
  <c r="I5" i="1"/>
  <c r="L5" i="1" s="1"/>
  <c r="H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J4" i="1"/>
  <c r="I4" i="1"/>
  <c r="H4" i="1"/>
  <c r="L85" i="1" l="1"/>
  <c r="L101" i="1"/>
  <c r="L89" i="1"/>
  <c r="L91" i="1"/>
  <c r="L93" i="1"/>
  <c r="L104" i="1"/>
  <c r="L106" i="1"/>
  <c r="L108" i="1"/>
  <c r="L38" i="1"/>
  <c r="L39" i="1"/>
  <c r="L40" i="1"/>
  <c r="L41" i="1"/>
  <c r="L42" i="1"/>
  <c r="L43" i="1"/>
  <c r="L55" i="1"/>
  <c r="L58" i="1"/>
  <c r="L59" i="1"/>
  <c r="L60" i="1"/>
  <c r="L61" i="1"/>
  <c r="L64" i="1"/>
  <c r="L73" i="1"/>
  <c r="L90" i="1"/>
  <c r="L92" i="1"/>
  <c r="L95" i="1"/>
  <c r="L100" i="1"/>
  <c r="L103" i="1"/>
  <c r="L107" i="1"/>
  <c r="L4" i="1"/>
  <c r="L97" i="1"/>
  <c r="L30" i="1"/>
  <c r="L111" i="1" l="1"/>
</calcChain>
</file>

<file path=xl/sharedStrings.xml><?xml version="1.0" encoding="utf-8"?>
<sst xmlns="http://schemas.openxmlformats.org/spreadsheetml/2006/main" count="661" uniqueCount="364">
  <si>
    <t>ROURKELA</t>
  </si>
  <si>
    <t>JAJPUR ROAD</t>
  </si>
  <si>
    <t>JEYPORE</t>
  </si>
  <si>
    <t>BARIPADA</t>
  </si>
  <si>
    <t>JALESWAR</t>
  </si>
  <si>
    <t>BHUBANESWAR</t>
  </si>
  <si>
    <t>CTC</t>
  </si>
  <si>
    <t>CASE</t>
  </si>
  <si>
    <t>RATE</t>
  </si>
  <si>
    <t>HML</t>
  </si>
  <si>
    <t>DD.CH.</t>
  </si>
  <si>
    <t>LR CH.</t>
  </si>
  <si>
    <t>AMT.</t>
  </si>
  <si>
    <t>SL.</t>
  </si>
  <si>
    <t>DATE</t>
  </si>
  <si>
    <t>LR NO.</t>
  </si>
  <si>
    <t>FROM</t>
  </si>
  <si>
    <t>DESTINATION</t>
  </si>
  <si>
    <t>INVOICE
PRAGATI LOGISTICS,SAMANTA SAHI
 KHUNTIA LANE,8984191006
GST No:21AGHPB9356M1Z9</t>
  </si>
  <si>
    <t>RAYAGADA</t>
  </si>
  <si>
    <t>BHAWANIPATNA</t>
  </si>
  <si>
    <t>ANGUL</t>
  </si>
  <si>
    <t xml:space="preserve">
HINDUSTAN CYCLE AND TUBES PRIVATE LIMITED
Address: PLOT NO.925 KHATA NO.876 AND HOLDING NAO.456/B  BASTIA COLONY JHANJIRMANGALA ,CUTTACK-753009,9338077922
GST No: 21AAACH0814Q1ZS
</t>
  </si>
  <si>
    <t>JAJPUR TOWN</t>
  </si>
  <si>
    <t>DUBURI</t>
  </si>
  <si>
    <t>BARAGARH</t>
  </si>
  <si>
    <t>INV.NO.</t>
  </si>
  <si>
    <t>MALKANGIRI</t>
  </si>
  <si>
    <t>CHANDPUR</t>
  </si>
  <si>
    <t>RAIRANGPUR</t>
  </si>
  <si>
    <t>BISRA</t>
  </si>
  <si>
    <t>KEONJHAR</t>
  </si>
  <si>
    <t>PATTAMUNDAI</t>
  </si>
  <si>
    <t>UMERKOT</t>
  </si>
  <si>
    <t>DAMANJODI</t>
  </si>
  <si>
    <t>Thanking you for your business.
PRAGATI LOGISTICS</t>
  </si>
  <si>
    <t>BHUBAN</t>
  </si>
  <si>
    <t>PARADEEP</t>
  </si>
  <si>
    <t>SUNABEDA</t>
  </si>
  <si>
    <t>CHANDIKHOL</t>
  </si>
  <si>
    <t>BOLANGIR</t>
  </si>
  <si>
    <t>TALCHER</t>
  </si>
  <si>
    <t>BELPAHAR</t>
  </si>
  <si>
    <t>PANIKOILI</t>
  </si>
  <si>
    <t>JHARSUGUDA</t>
  </si>
  <si>
    <t>3454</t>
  </si>
  <si>
    <t>SUNDERGARH</t>
  </si>
  <si>
    <t>JAGATSINGHPUR</t>
  </si>
  <si>
    <t>NIMAPARA</t>
  </si>
  <si>
    <t>DHARMAGARH</t>
  </si>
  <si>
    <t>Kindly, verify &amp; confirm within 7 days, else GST will be filed by 20th MAY, 2026. 
GST to be paid by Consignor under Reverse Charge Mechanism(RCM) as per GST.</t>
  </si>
  <si>
    <t>PARTY NAME</t>
  </si>
  <si>
    <t>01/4/2026</t>
  </si>
  <si>
    <t>PL/JA/00046</t>
  </si>
  <si>
    <t>3585</t>
  </si>
  <si>
    <t xml:space="preserve">MAHALAXMI CYCLE STORE </t>
  </si>
  <si>
    <t>PL/MA/00003</t>
  </si>
  <si>
    <t>PL/MA/00047</t>
  </si>
  <si>
    <t>3688</t>
  </si>
  <si>
    <t>VISHWAKARMA CYCLE STORE</t>
  </si>
  <si>
    <t>PL/MA/00049</t>
  </si>
  <si>
    <t>3704</t>
  </si>
  <si>
    <t>R S CYCLE RICKSHWA COMPANY</t>
  </si>
  <si>
    <t>PL/MA/00050</t>
  </si>
  <si>
    <t>3712</t>
  </si>
  <si>
    <t>02/4/2026</t>
  </si>
  <si>
    <t>PL/JA/00359</t>
  </si>
  <si>
    <t>3701</t>
  </si>
  <si>
    <t>JYOTI CYCLE STORE</t>
  </si>
  <si>
    <t>PL/JA/00497</t>
  </si>
  <si>
    <t>3687</t>
  </si>
  <si>
    <t>PURUSOTTAMPUR</t>
  </si>
  <si>
    <t>04/4/2026</t>
  </si>
  <si>
    <t>PL/JA/00250</t>
  </si>
  <si>
    <t>3714</t>
  </si>
  <si>
    <t>NEELACHAL CYCLE STORE</t>
  </si>
  <si>
    <t>PL/JA/00266</t>
  </si>
  <si>
    <t>3702</t>
  </si>
  <si>
    <t>KOHINOOR CYCLE AGENCY</t>
  </si>
  <si>
    <t>PL/JA/00273</t>
  </si>
  <si>
    <t>3651</t>
  </si>
  <si>
    <t>PL/JA/00289</t>
  </si>
  <si>
    <t>3595</t>
  </si>
  <si>
    <t>SHRI BALAEE TRICYCLES</t>
  </si>
  <si>
    <t>PL/JA/00290</t>
  </si>
  <si>
    <t>9</t>
  </si>
  <si>
    <t>PL/JA/00305</t>
  </si>
  <si>
    <t>3675</t>
  </si>
  <si>
    <t>BIRAJA CYCLE STORE</t>
  </si>
  <si>
    <t>PL/JA/00360</t>
  </si>
  <si>
    <t>3562</t>
  </si>
  <si>
    <t>05/4/2026</t>
  </si>
  <si>
    <t>PL/JA/00211</t>
  </si>
  <si>
    <t>0007</t>
  </si>
  <si>
    <t>BINAYAK MOTORS</t>
  </si>
  <si>
    <t>06/4/2026</t>
  </si>
  <si>
    <t>PL/JA/00450</t>
  </si>
  <si>
    <t>3653</t>
  </si>
  <si>
    <t>CHANDANPUR</t>
  </si>
  <si>
    <t>DARSHAN CYCLE STORE</t>
  </si>
  <si>
    <t>PL/JA/00519</t>
  </si>
  <si>
    <t>3691</t>
  </si>
  <si>
    <t>SANA AUTOMOBILES</t>
  </si>
  <si>
    <t>PL/JA/00554</t>
  </si>
  <si>
    <t>8</t>
  </si>
  <si>
    <t>S P ENTERPRISES</t>
  </si>
  <si>
    <t>PL/MA/00197</t>
  </si>
  <si>
    <t>3537</t>
  </si>
  <si>
    <t>BALISAHI</t>
  </si>
  <si>
    <t xml:space="preserve"> DEVEE AGENCIES</t>
  </si>
  <si>
    <t>07/4/2026</t>
  </si>
  <si>
    <t>PL/DO/00219</t>
  </si>
  <si>
    <t>3643</t>
  </si>
  <si>
    <t>CHADEIDHARA</t>
  </si>
  <si>
    <t>HARAPARBATI ENTERPRISERS</t>
  </si>
  <si>
    <t>PL/DO/00220</t>
  </si>
  <si>
    <t>SWASTI CYCLE MART AND HARDWARE</t>
  </si>
  <si>
    <t>PL/MA/00196</t>
  </si>
  <si>
    <t>3545</t>
  </si>
  <si>
    <t>08/4/2026</t>
  </si>
  <si>
    <t>PL/DO/00285</t>
  </si>
  <si>
    <t>3685</t>
  </si>
  <si>
    <t>LUXMI CYCLE SUPPLY</t>
  </si>
  <si>
    <t>PL/DO/00289</t>
  </si>
  <si>
    <t>3580</t>
  </si>
  <si>
    <t>BATTERY CARE</t>
  </si>
  <si>
    <t>PL/DO/00290</t>
  </si>
  <si>
    <t>3644</t>
  </si>
  <si>
    <t>UTTARA</t>
  </si>
  <si>
    <t>BABA SWAPNESWAR DEV TYRE AND LUBRICANT</t>
  </si>
  <si>
    <t>PL/MA/00226</t>
  </si>
  <si>
    <t>3695</t>
  </si>
  <si>
    <t xml:space="preserve">DIBYASHAKTI CYCLE STORE </t>
  </si>
  <si>
    <t>PL/MA/00227</t>
  </si>
  <si>
    <t>3709</t>
  </si>
  <si>
    <t>UMA SANKAR TYRE AGENCY</t>
  </si>
  <si>
    <t>PL/MA/00228</t>
  </si>
  <si>
    <t>3579</t>
  </si>
  <si>
    <t xml:space="preserve"> BANSAL TYRES</t>
  </si>
  <si>
    <t>PL/MA/00229</t>
  </si>
  <si>
    <t>3610</t>
  </si>
  <si>
    <t xml:space="preserve"> RADHESHYAM ENTERPRISES</t>
  </si>
  <si>
    <t>PL/MA/00230</t>
  </si>
  <si>
    <t>3679</t>
  </si>
  <si>
    <t>KAILASH CHANDRA PANDA</t>
  </si>
  <si>
    <t>PL/MA/00231</t>
  </si>
  <si>
    <t>3539</t>
  </si>
  <si>
    <t xml:space="preserve"> SANA AUTOMOBILES</t>
  </si>
  <si>
    <t>PL/MA/00241</t>
  </si>
  <si>
    <t>3656</t>
  </si>
  <si>
    <t>KRISHNA CYCLE MART</t>
  </si>
  <si>
    <t>PL/MA/00242</t>
  </si>
  <si>
    <t>3658</t>
  </si>
  <si>
    <t>SIMILIGUDA</t>
  </si>
  <si>
    <t>SRI SRI AGENCIES</t>
  </si>
  <si>
    <t>10/4/2026</t>
  </si>
  <si>
    <t>PL/MA/00328</t>
  </si>
  <si>
    <t>3529</t>
  </si>
  <si>
    <t>MAA SANTOSHI CYCLE AND AUTO STORE</t>
  </si>
  <si>
    <t>PL/MA/00329</t>
  </si>
  <si>
    <t>3624</t>
  </si>
  <si>
    <t>PL/MA/00330</t>
  </si>
  <si>
    <t>3615</t>
  </si>
  <si>
    <t>PRIMIER CYCLE EMPORIUM</t>
  </si>
  <si>
    <t>11/4/2026</t>
  </si>
  <si>
    <t>PL/DO/00395</t>
  </si>
  <si>
    <t>11</t>
  </si>
  <si>
    <t>NUAPATNA</t>
  </si>
  <si>
    <t>PL/DO/00396</t>
  </si>
  <si>
    <t>13</t>
  </si>
  <si>
    <t>PL/MA/00364</t>
  </si>
  <si>
    <t>3548</t>
  </si>
  <si>
    <t>LAXMI NARAYANA CYCLES</t>
  </si>
  <si>
    <t>PL/MA/00365</t>
  </si>
  <si>
    <t>3530</t>
  </si>
  <si>
    <t>13/4/2026</t>
  </si>
  <si>
    <t>PL/DO/00460</t>
  </si>
  <si>
    <t>PL/MA/00366</t>
  </si>
  <si>
    <t>3471</t>
  </si>
  <si>
    <t>PL/MA/00367</t>
  </si>
  <si>
    <t>3495</t>
  </si>
  <si>
    <t>14/4/2026</t>
  </si>
  <si>
    <t>MA/19</t>
  </si>
  <si>
    <t>3573</t>
  </si>
  <si>
    <t>LAXMI CYCLE STORES</t>
  </si>
  <si>
    <t>MA/20</t>
  </si>
  <si>
    <t>3518</t>
  </si>
  <si>
    <t>17/4/2026</t>
  </si>
  <si>
    <t>PL/JA/00881</t>
  </si>
  <si>
    <t>3479</t>
  </si>
  <si>
    <t>SHREE MURARI CYCLE STORE</t>
  </si>
  <si>
    <t>PL/MA/00503</t>
  </si>
  <si>
    <t>017</t>
  </si>
  <si>
    <t>NEW TRACTOR HOUSE</t>
  </si>
  <si>
    <t>PL/MA/00504</t>
  </si>
  <si>
    <t>038</t>
  </si>
  <si>
    <t>18/4/2026</t>
  </si>
  <si>
    <t>PL/DO/00778</t>
  </si>
  <si>
    <t>29</t>
  </si>
  <si>
    <t>R N ENTERPRISES</t>
  </si>
  <si>
    <t>PL/MA/00523</t>
  </si>
  <si>
    <t>0039</t>
  </si>
  <si>
    <t xml:space="preserve">BHARAT CYCLE STORE </t>
  </si>
  <si>
    <t>PL/MA/00524</t>
  </si>
  <si>
    <t>036</t>
  </si>
  <si>
    <t>PL/MA/00525</t>
  </si>
  <si>
    <t>050</t>
  </si>
  <si>
    <t>SHREE DASH TRADERS</t>
  </si>
  <si>
    <t>PL/MA/00526</t>
  </si>
  <si>
    <t>031</t>
  </si>
  <si>
    <t>19/4/2026</t>
  </si>
  <si>
    <t>PL/DO/00757</t>
  </si>
  <si>
    <t>2</t>
  </si>
  <si>
    <t>MAA DURGA AUTOMOBILE</t>
  </si>
  <si>
    <t>20/4/2026</t>
  </si>
  <si>
    <t>PL/DO/00805</t>
  </si>
  <si>
    <t>3645</t>
  </si>
  <si>
    <t>KALAHANDI TYRE HOUSE</t>
  </si>
  <si>
    <t>PL/DO/00806</t>
  </si>
  <si>
    <t>52</t>
  </si>
  <si>
    <t>BHARAT CYCLE AND AUTO STORE</t>
  </si>
  <si>
    <t>PL/MA/00589</t>
  </si>
  <si>
    <t>3612</t>
  </si>
  <si>
    <t>NARLA</t>
  </si>
  <si>
    <t>MAA MANIKESWARI SALES AND SERVICES</t>
  </si>
  <si>
    <t>21/4/2026</t>
  </si>
  <si>
    <t>PL/MA/00612</t>
  </si>
  <si>
    <t>3698</t>
  </si>
  <si>
    <t>PL/MA/00613</t>
  </si>
  <si>
    <t>037</t>
  </si>
  <si>
    <t>MAA SITALA CYCLE STORE</t>
  </si>
  <si>
    <t>PL/MA/00614</t>
  </si>
  <si>
    <t>3597</t>
  </si>
  <si>
    <t>K B TRADERS</t>
  </si>
  <si>
    <t>22/4/2026</t>
  </si>
  <si>
    <t>PL/MA/00630</t>
  </si>
  <si>
    <t>33</t>
  </si>
  <si>
    <t>PL/MA/00631</t>
  </si>
  <si>
    <t>040</t>
  </si>
  <si>
    <t>LALIT CYCLE STORE</t>
  </si>
  <si>
    <t>PL/MA/00660</t>
  </si>
  <si>
    <t>044</t>
  </si>
  <si>
    <t>NATIONAL TYRE SHOP</t>
  </si>
  <si>
    <t>PL/MA/00661</t>
  </si>
  <si>
    <t>020</t>
  </si>
  <si>
    <t>SRI DURGA AUTO PARTS</t>
  </si>
  <si>
    <t>PL/MA/00662</t>
  </si>
  <si>
    <t>057</t>
  </si>
  <si>
    <t xml:space="preserve"> R K TYRE</t>
  </si>
  <si>
    <t>PL/MA/00663</t>
  </si>
  <si>
    <t>065</t>
  </si>
  <si>
    <t>23/4/2026</t>
  </si>
  <si>
    <t>PL/DO/00919</t>
  </si>
  <si>
    <t>3438</t>
  </si>
  <si>
    <t>CHHENAPADI</t>
  </si>
  <si>
    <t>OJHA CYCLE STORE</t>
  </si>
  <si>
    <t>PL/MA/00691</t>
  </si>
  <si>
    <t>3609</t>
  </si>
  <si>
    <t>PL/MA/00692</t>
  </si>
  <si>
    <t>069</t>
  </si>
  <si>
    <t>SANJEEB AUTO CENTER</t>
  </si>
  <si>
    <t>PL/MA/00693</t>
  </si>
  <si>
    <t>073</t>
  </si>
  <si>
    <t>GODBHAGA</t>
  </si>
  <si>
    <t xml:space="preserve"> SANA ENTERPRISES</t>
  </si>
  <si>
    <t>PL/MA/00694</t>
  </si>
  <si>
    <t>064</t>
  </si>
  <si>
    <t xml:space="preserve"> HINDUSTAN TRADERS</t>
  </si>
  <si>
    <t>PL/MA/00695</t>
  </si>
  <si>
    <t>071</t>
  </si>
  <si>
    <t>GOKUL TRADERS</t>
  </si>
  <si>
    <t>24/4/2026</t>
  </si>
  <si>
    <t>PL/MA/00728</t>
  </si>
  <si>
    <t>70</t>
  </si>
  <si>
    <t>25/4/2026</t>
  </si>
  <si>
    <t>PL/DO/01075</t>
  </si>
  <si>
    <t>76</t>
  </si>
  <si>
    <t>PL/DO/01076</t>
  </si>
  <si>
    <t>PL/DO/01078</t>
  </si>
  <si>
    <t>77</t>
  </si>
  <si>
    <t>MAA SANTOSHI AUTO LUBRICANT</t>
  </si>
  <si>
    <t>PL/DO/01096</t>
  </si>
  <si>
    <t>82</t>
  </si>
  <si>
    <t>LAXMI TYRES</t>
  </si>
  <si>
    <t>PL/DO/01100</t>
  </si>
  <si>
    <t>84</t>
  </si>
  <si>
    <t xml:space="preserve">BABA BADRINATH AUTO STORE </t>
  </si>
  <si>
    <t>PL/DO/01124</t>
  </si>
  <si>
    <t>83</t>
  </si>
  <si>
    <t>DHENKANAL</t>
  </si>
  <si>
    <t>SHREE JAGANNATH TRADERS</t>
  </si>
  <si>
    <t>PL/MA/00744</t>
  </si>
  <si>
    <t>018</t>
  </si>
  <si>
    <t>UDALA</t>
  </si>
  <si>
    <t>DAS AUTOMOBILE</t>
  </si>
  <si>
    <t>26/4/2026</t>
  </si>
  <si>
    <t>PL/DO/01123</t>
  </si>
  <si>
    <t>16</t>
  </si>
  <si>
    <t>TRIMURTY TYRES</t>
  </si>
  <si>
    <t>27/4/2026</t>
  </si>
  <si>
    <t>PL/DO/01173</t>
  </si>
  <si>
    <t>90</t>
  </si>
  <si>
    <t>MAHAVEER TYRES</t>
  </si>
  <si>
    <t>PL/MA/00799</t>
  </si>
  <si>
    <t>92</t>
  </si>
  <si>
    <t>PL/MA/00800</t>
  </si>
  <si>
    <t>0088</t>
  </si>
  <si>
    <t>C S AUTOMOBILES</t>
  </si>
  <si>
    <t>PL/MA/00801</t>
  </si>
  <si>
    <t>091</t>
  </si>
  <si>
    <t>28/4/2026</t>
  </si>
  <si>
    <t>PL/DO/01223</t>
  </si>
  <si>
    <t>105</t>
  </si>
  <si>
    <t>KHAN FABRICATION</t>
  </si>
  <si>
    <t>PL/DO/01343</t>
  </si>
  <si>
    <t>107</t>
  </si>
  <si>
    <t>PL/DO/01344</t>
  </si>
  <si>
    <t>095</t>
  </si>
  <si>
    <t>PL/MA/00856</t>
  </si>
  <si>
    <t>101</t>
  </si>
  <si>
    <t>29/4/2026</t>
  </si>
  <si>
    <t>PL/DO/01214</t>
  </si>
  <si>
    <t>97</t>
  </si>
  <si>
    <t>PL/DO/01224</t>
  </si>
  <si>
    <t>119</t>
  </si>
  <si>
    <t>PL/DO/01287</t>
  </si>
  <si>
    <t>112</t>
  </si>
  <si>
    <t>PL/MA/00855</t>
  </si>
  <si>
    <t>108</t>
  </si>
  <si>
    <t>PL/MA/00873</t>
  </si>
  <si>
    <t>124</t>
  </si>
  <si>
    <t>RAJ CYCLES AND AUTOMOBILES</t>
  </si>
  <si>
    <t>PL/MA/00874</t>
  </si>
  <si>
    <t>114</t>
  </si>
  <si>
    <t>PL/MA/00875</t>
  </si>
  <si>
    <t>113</t>
  </si>
  <si>
    <t>PL/MA/00876</t>
  </si>
  <si>
    <t>125</t>
  </si>
  <si>
    <t>PL/MA/00881</t>
  </si>
  <si>
    <t>3536</t>
  </si>
  <si>
    <t>30/4/2026</t>
  </si>
  <si>
    <t>PL/DO/01351</t>
  </si>
  <si>
    <t>27</t>
  </si>
  <si>
    <t>PL/DO/01352</t>
  </si>
  <si>
    <t>139</t>
  </si>
  <si>
    <t>PL/DO/01353</t>
  </si>
  <si>
    <t>138</t>
  </si>
  <si>
    <t>PL/DO/01354</t>
  </si>
  <si>
    <t>115</t>
  </si>
  <si>
    <t>BALIKUDA</t>
  </si>
  <si>
    <t>SIVA SAKTI AGENCY</t>
  </si>
  <si>
    <t>PL/DO/01358</t>
  </si>
  <si>
    <t>122</t>
  </si>
  <si>
    <t>MAA TYRES</t>
  </si>
  <si>
    <t>PL/MA/00920</t>
  </si>
  <si>
    <t>127</t>
  </si>
  <si>
    <t>PL/MA/00930</t>
  </si>
  <si>
    <t>131</t>
  </si>
  <si>
    <t>PL/MA/00933</t>
  </si>
  <si>
    <t>155</t>
  </si>
  <si>
    <t>PL/MA/00934</t>
  </si>
  <si>
    <t>159</t>
  </si>
  <si>
    <t>(RUPEES FIFTY NINE THOUSAND SIX HUNDRED SIXTY ONE ONLY)</t>
  </si>
  <si>
    <t>Bill Date: 30/04/2026
Bill NO : 2770
Total Amount: 59661.00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</si>
</sst>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/>
    </xf>
    <xf numFmtId="0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2" borderId="0" xfId="0" applyNumberFormat="1" applyFont="1" applyFill="1" applyAlignment="1">
      <alignment wrapText="1"/>
    </xf>
    <xf numFmtId="0" fontId="1" fillId="0" borderId="17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0" fillId="0" borderId="1" xfId="0" applyNumberFormat="1" applyFont="1" applyBorder="1"/>
    <xf numFmtId="0" fontId="2" fillId="0" borderId="1" xfId="0" applyNumberFormat="1" applyFont="1" applyBorder="1"/>
    <xf numFmtId="2" fontId="0" fillId="0" borderId="1" xfId="0" applyNumberFormat="1" applyFont="1" applyBorder="1"/>
    <xf numFmtId="0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1" fillId="0" borderId="18" xfId="0" applyNumberFormat="1" applyFont="1" applyBorder="1" applyAlignment="1">
      <alignment horizontal="center" vertical="center"/>
    </xf>
    <xf numFmtId="0" fontId="0" fillId="0" borderId="18" xfId="0" applyNumberFormat="1" applyFont="1" applyBorder="1"/>
    <xf numFmtId="0" fontId="2" fillId="0" borderId="18" xfId="0" applyNumberFormat="1" applyFont="1" applyBorder="1"/>
    <xf numFmtId="0" fontId="0" fillId="0" borderId="8" xfId="0" applyNumberFormat="1" applyFont="1" applyBorder="1" applyAlignment="1">
      <alignment horizontal="center"/>
    </xf>
    <xf numFmtId="2" fontId="0" fillId="0" borderId="9" xfId="0" applyNumberFormat="1" applyFont="1" applyBorder="1"/>
    <xf numFmtId="0" fontId="0" fillId="0" borderId="19" xfId="0" applyNumberFormat="1" applyFont="1" applyBorder="1" applyAlignment="1">
      <alignment horizontal="center"/>
    </xf>
    <xf numFmtId="0" fontId="0" fillId="0" borderId="17" xfId="0" applyNumberFormat="1" applyFont="1" applyBorder="1"/>
    <xf numFmtId="0" fontId="2" fillId="0" borderId="17" xfId="0" applyNumberFormat="1" applyFont="1" applyBorder="1"/>
    <xf numFmtId="2" fontId="0" fillId="0" borderId="17" xfId="0" applyNumberFormat="1" applyFont="1" applyBorder="1"/>
    <xf numFmtId="2" fontId="0" fillId="0" borderId="20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/>
    </xf>
    <xf numFmtId="0" fontId="0" fillId="0" borderId="11" xfId="0" applyNumberFormat="1" applyFont="1" applyBorder="1"/>
    <xf numFmtId="0" fontId="2" fillId="0" borderId="11" xfId="0" applyNumberFormat="1" applyFont="1" applyBorder="1"/>
    <xf numFmtId="2" fontId="0" fillId="0" borderId="11" xfId="0" applyNumberFormat="1" applyFont="1" applyBorder="1"/>
    <xf numFmtId="2" fontId="0" fillId="0" borderId="12" xfId="0" applyNumberFormat="1" applyFont="1" applyBorder="1"/>
    <xf numFmtId="2" fontId="1" fillId="0" borderId="6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0" fontId="1" fillId="0" borderId="2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7" xfId="0" applyNumberFormat="1" applyFont="1" applyBorder="1" applyAlignment="1">
      <alignment vertical="center" wrapText="1"/>
    </xf>
    <xf numFmtId="0" fontId="1" fillId="0" borderId="14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wrapText="1"/>
    </xf>
    <xf numFmtId="0" fontId="1" fillId="2" borderId="3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29141</xdr:colOff>
      <xdr:row>0</xdr:row>
      <xdr:rowOff>13439</xdr:rowOff>
    </xdr:from>
    <xdr:to>
      <xdr:col>5</xdr:col>
      <xdr:colOff>1038226</xdr:colOff>
      <xdr:row>0</xdr:row>
      <xdr:rowOff>923925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41" y="13439"/>
          <a:ext cx="3876110" cy="9104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>
        <row r="3">
          <cell r="C3" t="str">
            <v>DESTINATION</v>
          </cell>
          <cell r="D3" t="str">
            <v>NEW RATE /CASE</v>
          </cell>
        </row>
        <row r="4">
          <cell r="C4" t="str">
            <v>ANGUL</v>
          </cell>
          <cell r="D4">
            <v>118</v>
          </cell>
        </row>
        <row r="5">
          <cell r="C5" t="str">
            <v>ASKA</v>
          </cell>
          <cell r="D5">
            <v>118</v>
          </cell>
        </row>
        <row r="6">
          <cell r="C6" t="str">
            <v>ATHAGARH</v>
          </cell>
          <cell r="D6">
            <v>101</v>
          </cell>
        </row>
        <row r="7">
          <cell r="C7" t="str">
            <v>ATTABIRA</v>
          </cell>
          <cell r="D7">
            <v>168</v>
          </cell>
        </row>
        <row r="8">
          <cell r="C8" t="str">
            <v>AUL</v>
          </cell>
          <cell r="D8">
            <v>101</v>
          </cell>
        </row>
        <row r="9">
          <cell r="C9" t="str">
            <v>BAHANAGA</v>
          </cell>
          <cell r="D9">
            <v>118</v>
          </cell>
        </row>
        <row r="10">
          <cell r="C10" t="str">
            <v>BALASORE</v>
          </cell>
          <cell r="D10">
            <v>118</v>
          </cell>
        </row>
        <row r="11">
          <cell r="C11" t="str">
            <v>BALIA</v>
          </cell>
          <cell r="D11">
            <v>118</v>
          </cell>
        </row>
        <row r="12">
          <cell r="C12" t="str">
            <v>BALIA STORE</v>
          </cell>
          <cell r="D12">
            <v>101</v>
          </cell>
        </row>
        <row r="13">
          <cell r="C13" t="str">
            <v>BALICHANDRAPUR</v>
          </cell>
          <cell r="D13">
            <v>101</v>
          </cell>
        </row>
        <row r="14">
          <cell r="C14" t="str">
            <v>BALIPATNA</v>
          </cell>
          <cell r="D14">
            <v>101</v>
          </cell>
        </row>
        <row r="15">
          <cell r="C15" t="str">
            <v>BANARPAL</v>
          </cell>
          <cell r="D15">
            <v>118</v>
          </cell>
        </row>
        <row r="16">
          <cell r="C16" t="str">
            <v>BANGIRIPOSI</v>
          </cell>
          <cell r="D16">
            <v>189</v>
          </cell>
        </row>
        <row r="17">
          <cell r="C17" t="str">
            <v>BANKI</v>
          </cell>
          <cell r="D17">
            <v>101</v>
          </cell>
        </row>
        <row r="19">
          <cell r="C19" t="str">
            <v>BANTHA CHHAK</v>
          </cell>
          <cell r="D19">
            <v>134</v>
          </cell>
        </row>
        <row r="20">
          <cell r="C20" t="str">
            <v>BARIPADA</v>
          </cell>
          <cell r="D20">
            <v>134</v>
          </cell>
        </row>
        <row r="21">
          <cell r="C21" t="str">
            <v>BELGUNTHA</v>
          </cell>
          <cell r="D21">
            <v>134</v>
          </cell>
        </row>
        <row r="22">
          <cell r="C22" t="str">
            <v>BERHAMPUR</v>
          </cell>
          <cell r="D22">
            <v>118</v>
          </cell>
        </row>
        <row r="23">
          <cell r="C23" t="str">
            <v>BHADRAK</v>
          </cell>
          <cell r="D23">
            <v>118</v>
          </cell>
        </row>
        <row r="24">
          <cell r="C24" t="str">
            <v>BHAWANIPATNA</v>
          </cell>
          <cell r="D24">
            <v>168</v>
          </cell>
        </row>
        <row r="25">
          <cell r="C25" t="str">
            <v>BHUBANESWAR</v>
          </cell>
          <cell r="D25">
            <v>101</v>
          </cell>
        </row>
        <row r="26">
          <cell r="C26" t="str">
            <v>BINKA</v>
          </cell>
          <cell r="D26">
            <v>168</v>
          </cell>
        </row>
        <row r="27">
          <cell r="C27" t="str">
            <v>BISOI</v>
          </cell>
          <cell r="D27">
            <v>134</v>
          </cell>
        </row>
        <row r="28">
          <cell r="C28" t="str">
            <v>BISRA</v>
          </cell>
          <cell r="D28">
            <v>168</v>
          </cell>
        </row>
        <row r="29">
          <cell r="C29" t="str">
            <v>BOLANGIR</v>
          </cell>
          <cell r="D29">
            <v>168</v>
          </cell>
        </row>
        <row r="30">
          <cell r="C30" t="str">
            <v>BORIGUMA</v>
          </cell>
          <cell r="D30">
            <v>202</v>
          </cell>
        </row>
        <row r="31">
          <cell r="C31" t="str">
            <v>BOUDH</v>
          </cell>
          <cell r="D31">
            <v>134</v>
          </cell>
        </row>
        <row r="32">
          <cell r="C32" t="str">
            <v>CHAMPUA</v>
          </cell>
          <cell r="D32">
            <v>134</v>
          </cell>
        </row>
        <row r="33">
          <cell r="C33" t="str">
            <v>CHANDANPUR</v>
          </cell>
          <cell r="D33">
            <v>101</v>
          </cell>
        </row>
        <row r="34">
          <cell r="C34" t="str">
            <v>CHANDESWAR</v>
          </cell>
          <cell r="D34">
            <v>118</v>
          </cell>
        </row>
        <row r="35">
          <cell r="C35" t="str">
            <v>CHANDIKHOL</v>
          </cell>
          <cell r="D35">
            <v>101</v>
          </cell>
        </row>
        <row r="36">
          <cell r="C36" t="str">
            <v>CHANDOLA</v>
          </cell>
          <cell r="D36">
            <v>101</v>
          </cell>
        </row>
        <row r="37">
          <cell r="C37" t="str">
            <v>CHANDPUR</v>
          </cell>
          <cell r="D37">
            <v>118</v>
          </cell>
        </row>
        <row r="38">
          <cell r="C38" t="str">
            <v>CHARAMPA</v>
          </cell>
          <cell r="D38">
            <v>118</v>
          </cell>
        </row>
        <row r="39">
          <cell r="C39" t="str">
            <v>CHHATRAPUR</v>
          </cell>
          <cell r="D39">
            <v>118</v>
          </cell>
        </row>
        <row r="40">
          <cell r="C40" t="str">
            <v>DAMANJODI</v>
          </cell>
          <cell r="D40">
            <v>168</v>
          </cell>
        </row>
        <row r="41">
          <cell r="C41" t="str">
            <v>DAMDARPUR</v>
          </cell>
          <cell r="D41">
            <v>101</v>
          </cell>
        </row>
        <row r="42">
          <cell r="C42" t="str">
            <v>DHARMAGARH</v>
          </cell>
          <cell r="D42">
            <v>168</v>
          </cell>
        </row>
        <row r="43">
          <cell r="C43" t="str">
            <v>DHENKANAL</v>
          </cell>
          <cell r="D43">
            <v>101</v>
          </cell>
        </row>
        <row r="44">
          <cell r="C44" t="str">
            <v>DUBURI</v>
          </cell>
          <cell r="D44">
            <v>101</v>
          </cell>
        </row>
        <row r="45">
          <cell r="C45" t="str">
            <v>GHATAGAON</v>
          </cell>
          <cell r="D45">
            <v>118</v>
          </cell>
        </row>
        <row r="46">
          <cell r="C46" t="str">
            <v>GUNUPUR</v>
          </cell>
          <cell r="D46">
            <v>168</v>
          </cell>
        </row>
        <row r="47">
          <cell r="C47" t="str">
            <v>HINJILIKATU</v>
          </cell>
          <cell r="D47">
            <v>168</v>
          </cell>
        </row>
        <row r="48">
          <cell r="C48" t="str">
            <v>ITAMATI</v>
          </cell>
          <cell r="D48">
            <v>118</v>
          </cell>
        </row>
        <row r="49">
          <cell r="C49" t="str">
            <v>JAGATSINGHPUR</v>
          </cell>
          <cell r="D49">
            <v>101</v>
          </cell>
        </row>
        <row r="50">
          <cell r="C50" t="str">
            <v>JAJPUR ROAD</v>
          </cell>
          <cell r="D50">
            <v>101</v>
          </cell>
        </row>
        <row r="51">
          <cell r="C51" t="str">
            <v>JAJPUR TOWN</v>
          </cell>
          <cell r="D51">
            <v>118</v>
          </cell>
        </row>
        <row r="52">
          <cell r="C52" t="str">
            <v>JALESWAR</v>
          </cell>
          <cell r="D52">
            <v>134</v>
          </cell>
        </row>
        <row r="53">
          <cell r="C53" t="str">
            <v>JARKA</v>
          </cell>
          <cell r="D53">
            <v>101</v>
          </cell>
        </row>
        <row r="54">
          <cell r="C54" t="str">
            <v>JATNI</v>
          </cell>
          <cell r="D54">
            <v>101</v>
          </cell>
        </row>
        <row r="55">
          <cell r="C55" t="str">
            <v>JEYPORE</v>
          </cell>
          <cell r="D55">
            <v>168</v>
          </cell>
        </row>
        <row r="56">
          <cell r="C56" t="str">
            <v>JHARSUGUDA</v>
          </cell>
          <cell r="D56">
            <v>168</v>
          </cell>
        </row>
        <row r="57">
          <cell r="C57" t="str">
            <v>JHUMPURA</v>
          </cell>
          <cell r="D57">
            <v>168</v>
          </cell>
        </row>
        <row r="58">
          <cell r="C58" t="str">
            <v>KANTABANJI</v>
          </cell>
          <cell r="D58">
            <v>168</v>
          </cell>
        </row>
        <row r="59">
          <cell r="C59" t="str">
            <v>KARANJIA</v>
          </cell>
          <cell r="D59">
            <v>134</v>
          </cell>
        </row>
        <row r="60">
          <cell r="C60" t="str">
            <v>KENDRAPARA</v>
          </cell>
          <cell r="D60">
            <v>101</v>
          </cell>
        </row>
        <row r="61">
          <cell r="C61" t="str">
            <v>KENDUPATNA</v>
          </cell>
          <cell r="D61">
            <v>101</v>
          </cell>
        </row>
        <row r="62">
          <cell r="C62" t="str">
            <v>KEONJHAR</v>
          </cell>
          <cell r="D62">
            <v>118</v>
          </cell>
        </row>
        <row r="63">
          <cell r="C63" t="str">
            <v>KHANTAPADA</v>
          </cell>
          <cell r="D63">
            <v>118</v>
          </cell>
        </row>
        <row r="64">
          <cell r="C64" t="str">
            <v>KHURDA</v>
          </cell>
          <cell r="D64">
            <v>101</v>
          </cell>
        </row>
        <row r="65">
          <cell r="C65" t="str">
            <v>KORAPUT</v>
          </cell>
          <cell r="D65">
            <v>202</v>
          </cell>
        </row>
        <row r="66">
          <cell r="C66" t="str">
            <v>KOTPAD</v>
          </cell>
          <cell r="D66">
            <v>168</v>
          </cell>
        </row>
        <row r="67">
          <cell r="C67" t="str">
            <v>KUCHINDA</v>
          </cell>
          <cell r="D67">
            <v>134</v>
          </cell>
        </row>
        <row r="68">
          <cell r="C68" t="str">
            <v>MALKANGIRI</v>
          </cell>
          <cell r="D68">
            <v>202</v>
          </cell>
        </row>
        <row r="69">
          <cell r="C69" t="str">
            <v>MANGALPUR</v>
          </cell>
          <cell r="D69">
            <v>137</v>
          </cell>
        </row>
        <row r="70">
          <cell r="C70" t="str">
            <v>NABARANGPUR</v>
          </cell>
          <cell r="D70">
            <v>168</v>
          </cell>
        </row>
        <row r="71">
          <cell r="C71" t="str">
            <v>NAYAGARH</v>
          </cell>
          <cell r="D71">
            <v>118</v>
          </cell>
        </row>
        <row r="72">
          <cell r="C72" t="str">
            <v>NIALI</v>
          </cell>
          <cell r="D72">
            <v>114</v>
          </cell>
        </row>
        <row r="73">
          <cell r="C73" t="str">
            <v>NIMAPARA</v>
          </cell>
          <cell r="D73">
            <v>101</v>
          </cell>
        </row>
        <row r="74">
          <cell r="C74" t="str">
            <v>NIRAKARPUR</v>
          </cell>
          <cell r="D74">
            <v>101</v>
          </cell>
        </row>
        <row r="75">
          <cell r="C75" t="str">
            <v>PALLAHARA</v>
          </cell>
          <cell r="D75">
            <v>118</v>
          </cell>
        </row>
        <row r="76">
          <cell r="C76" t="str">
            <v>PANIKOILI</v>
          </cell>
          <cell r="D76">
            <v>101</v>
          </cell>
        </row>
        <row r="77">
          <cell r="C77" t="str">
            <v>PAPADAHANDI</v>
          </cell>
          <cell r="D77">
            <v>202</v>
          </cell>
        </row>
        <row r="78">
          <cell r="C78" t="str">
            <v>PARADEEP</v>
          </cell>
          <cell r="D78">
            <v>101</v>
          </cell>
        </row>
        <row r="79">
          <cell r="C79" t="str">
            <v>PATTAMUNDAI</v>
          </cell>
          <cell r="D79">
            <v>101</v>
          </cell>
        </row>
        <row r="80">
          <cell r="C80" t="str">
            <v>PHULBANI</v>
          </cell>
          <cell r="D80">
            <v>134</v>
          </cell>
        </row>
        <row r="81">
          <cell r="C81" t="str">
            <v>PIPILI</v>
          </cell>
          <cell r="D81">
            <v>101</v>
          </cell>
        </row>
        <row r="82">
          <cell r="C82" t="str">
            <v>PURI</v>
          </cell>
          <cell r="D82">
            <v>101</v>
          </cell>
        </row>
        <row r="83">
          <cell r="C83" t="str">
            <v>RAJ SUNAKHALA</v>
          </cell>
          <cell r="D83">
            <v>101</v>
          </cell>
        </row>
        <row r="84">
          <cell r="C84" t="str">
            <v>RAJGANGPUR</v>
          </cell>
          <cell r="D84">
            <v>168</v>
          </cell>
        </row>
        <row r="85">
          <cell r="C85" t="str">
            <v>RAYAGADA</v>
          </cell>
          <cell r="D85">
            <v>168</v>
          </cell>
        </row>
        <row r="86">
          <cell r="C86" t="str">
            <v>ROURKELA</v>
          </cell>
          <cell r="D86">
            <v>168</v>
          </cell>
        </row>
        <row r="87">
          <cell r="C87" t="str">
            <v>SAHADEV KHUNTA</v>
          </cell>
          <cell r="D87">
            <v>118</v>
          </cell>
        </row>
        <row r="88">
          <cell r="C88" t="str">
            <v>SAKHIGOPAL</v>
          </cell>
          <cell r="D88">
            <v>101</v>
          </cell>
        </row>
        <row r="89">
          <cell r="C89" t="str">
            <v>SALIPUR</v>
          </cell>
          <cell r="D89">
            <v>101</v>
          </cell>
        </row>
        <row r="90">
          <cell r="C90" t="str">
            <v>SAMBALPUR</v>
          </cell>
          <cell r="D90">
            <v>168</v>
          </cell>
        </row>
        <row r="91">
          <cell r="C91" t="str">
            <v>SIMILIGUDA</v>
          </cell>
          <cell r="D91">
            <v>202</v>
          </cell>
        </row>
        <row r="92">
          <cell r="C92" t="str">
            <v>SOMAPATNA</v>
          </cell>
          <cell r="D92">
            <v>168</v>
          </cell>
        </row>
        <row r="93">
          <cell r="C93" t="str">
            <v>SONEPUR</v>
          </cell>
          <cell r="D93">
            <v>134</v>
          </cell>
        </row>
        <row r="94">
          <cell r="C94" t="str">
            <v>SORO</v>
          </cell>
          <cell r="D94">
            <v>118</v>
          </cell>
        </row>
        <row r="95">
          <cell r="C95" t="str">
            <v>SUNABEDA</v>
          </cell>
          <cell r="D95">
            <v>168</v>
          </cell>
        </row>
        <row r="96">
          <cell r="C96" t="str">
            <v>SUNDERGARH</v>
          </cell>
          <cell r="D96">
            <v>168</v>
          </cell>
        </row>
        <row r="97">
          <cell r="C97" t="str">
            <v>TALCHER</v>
          </cell>
          <cell r="D97">
            <v>118</v>
          </cell>
        </row>
        <row r="98">
          <cell r="C98" t="str">
            <v>TIRTOL</v>
          </cell>
          <cell r="D98">
            <v>101</v>
          </cell>
        </row>
        <row r="99">
          <cell r="C99" t="str">
            <v>UDALA</v>
          </cell>
          <cell r="D99">
            <v>134</v>
          </cell>
        </row>
        <row r="100">
          <cell r="C100" t="str">
            <v>UMERKOT</v>
          </cell>
          <cell r="D100">
            <v>202</v>
          </cell>
        </row>
        <row r="101">
          <cell r="C101" t="str">
            <v>SUNEBEDA</v>
          </cell>
          <cell r="D101">
            <v>168</v>
          </cell>
        </row>
        <row r="102">
          <cell r="C102" t="str">
            <v>RAIRANGPUR</v>
          </cell>
          <cell r="D102">
            <v>168</v>
          </cell>
        </row>
        <row r="103">
          <cell r="C103" t="str">
            <v>RAIGHAR</v>
          </cell>
          <cell r="D103">
            <v>202</v>
          </cell>
        </row>
        <row r="104">
          <cell r="C104" t="str">
            <v>JASIPUR</v>
          </cell>
          <cell r="D104">
            <v>168</v>
          </cell>
        </row>
        <row r="105">
          <cell r="C105" t="str">
            <v>BAHALDA</v>
          </cell>
          <cell r="D105">
            <v>168</v>
          </cell>
        </row>
        <row r="106">
          <cell r="C106" t="str">
            <v>NUAPATNA</v>
          </cell>
          <cell r="D106">
            <v>118</v>
          </cell>
        </row>
        <row r="107">
          <cell r="C107" t="str">
            <v>NARSINGHPUR</v>
          </cell>
          <cell r="D107">
            <v>118</v>
          </cell>
        </row>
        <row r="108">
          <cell r="C108" t="str">
            <v>BARI</v>
          </cell>
          <cell r="D108">
            <v>137</v>
          </cell>
        </row>
        <row r="109">
          <cell r="C109" t="str">
            <v>PARALAKHEMUNDI</v>
          </cell>
          <cell r="D109">
            <v>168</v>
          </cell>
        </row>
        <row r="110">
          <cell r="C110" t="str">
            <v>JHARPOKHARIA</v>
          </cell>
          <cell r="D110">
            <v>134</v>
          </cell>
        </row>
        <row r="111">
          <cell r="C111" t="str">
            <v>BARAGARH</v>
          </cell>
          <cell r="D111">
            <v>168</v>
          </cell>
        </row>
        <row r="112">
          <cell r="C112" t="str">
            <v>BANDHABAHAL</v>
          </cell>
          <cell r="D112">
            <v>168</v>
          </cell>
        </row>
        <row r="113">
          <cell r="C113" t="str">
            <v>JODA</v>
          </cell>
          <cell r="D113">
            <v>134</v>
          </cell>
        </row>
        <row r="114">
          <cell r="C114" t="str">
            <v>UTTARA</v>
          </cell>
          <cell r="D114">
            <v>101</v>
          </cell>
        </row>
        <row r="115">
          <cell r="C115" t="str">
            <v>RENGALI</v>
          </cell>
          <cell r="D115">
            <v>168</v>
          </cell>
        </row>
        <row r="116">
          <cell r="C116" t="str">
            <v>BALIKUDA</v>
          </cell>
          <cell r="D116">
            <v>101</v>
          </cell>
        </row>
        <row r="117">
          <cell r="C117" t="str">
            <v>ANANDAPUR</v>
          </cell>
          <cell r="D117">
            <v>118</v>
          </cell>
        </row>
        <row r="118">
          <cell r="C118" t="str">
            <v>BIRAMITRAPUR</v>
          </cell>
          <cell r="D118">
            <v>168</v>
          </cell>
        </row>
        <row r="119">
          <cell r="C119" t="str">
            <v>DHAMANAHANDI</v>
          </cell>
          <cell r="D119">
            <v>202</v>
          </cell>
        </row>
        <row r="120">
          <cell r="C120" t="str">
            <v>KESINGA</v>
          </cell>
          <cell r="D120">
            <v>202</v>
          </cell>
        </row>
        <row r="121">
          <cell r="C121" t="str">
            <v>BRAJARAJNAGAR</v>
          </cell>
          <cell r="D121">
            <v>202</v>
          </cell>
        </row>
        <row r="122">
          <cell r="C122" t="str">
            <v>KHUNTA</v>
          </cell>
          <cell r="D122">
            <v>189</v>
          </cell>
        </row>
        <row r="123">
          <cell r="C123" t="str">
            <v>KALAPATHAR</v>
          </cell>
          <cell r="D123">
            <v>118</v>
          </cell>
        </row>
        <row r="124">
          <cell r="C124" t="str">
            <v>TANGI</v>
          </cell>
          <cell r="D124">
            <v>118</v>
          </cell>
        </row>
        <row r="125">
          <cell r="C125" t="str">
            <v>KAMAKHYANAGAR</v>
          </cell>
          <cell r="D125">
            <v>118</v>
          </cell>
        </row>
        <row r="126">
          <cell r="C126" t="str">
            <v>MERAMUNDALI</v>
          </cell>
          <cell r="D126">
            <v>118</v>
          </cell>
        </row>
        <row r="127">
          <cell r="C127" t="str">
            <v>KHAMAR</v>
          </cell>
          <cell r="D127">
            <v>134</v>
          </cell>
        </row>
        <row r="128">
          <cell r="C128" t="str">
            <v>PARJANG</v>
          </cell>
          <cell r="D128">
            <v>134</v>
          </cell>
        </row>
        <row r="129">
          <cell r="C129" t="str">
            <v>AINTHAPALI</v>
          </cell>
          <cell r="D129">
            <v>168</v>
          </cell>
        </row>
        <row r="130">
          <cell r="C130" t="str">
            <v>BAITARANI ROAD</v>
          </cell>
          <cell r="D130">
            <v>118</v>
          </cell>
        </row>
        <row r="131">
          <cell r="C131" t="str">
            <v>NTPC KANIHA</v>
          </cell>
          <cell r="D131">
            <v>118</v>
          </cell>
        </row>
        <row r="132">
          <cell r="C132" t="str">
            <v>PAIKAMAL</v>
          </cell>
          <cell r="D132">
            <v>202</v>
          </cell>
        </row>
        <row r="133">
          <cell r="C133" t="str">
            <v>NUAPADA</v>
          </cell>
          <cell r="D133">
            <v>202</v>
          </cell>
        </row>
        <row r="134">
          <cell r="C134" t="str">
            <v>NARLA</v>
          </cell>
          <cell r="D134">
            <v>202</v>
          </cell>
        </row>
        <row r="135">
          <cell r="C135" t="str">
            <v>BHUBAN</v>
          </cell>
          <cell r="D135">
            <v>118</v>
          </cell>
        </row>
        <row r="136">
          <cell r="C136" t="str">
            <v>GODBHAGA</v>
          </cell>
          <cell r="D136">
            <v>202</v>
          </cell>
        </row>
        <row r="137">
          <cell r="C137" t="str">
            <v>DEOGARH</v>
          </cell>
          <cell r="D137">
            <v>168</v>
          </cell>
        </row>
        <row r="138">
          <cell r="C138" t="str">
            <v>BELPAHAR</v>
          </cell>
          <cell r="D138">
            <v>202</v>
          </cell>
        </row>
        <row r="139">
          <cell r="C139" t="str">
            <v>SOHELA</v>
          </cell>
          <cell r="D139">
            <v>202</v>
          </cell>
        </row>
        <row r="140">
          <cell r="C140" t="str">
            <v>TARBHA</v>
          </cell>
          <cell r="D140">
            <v>202</v>
          </cell>
        </row>
        <row r="141">
          <cell r="C141" t="str">
            <v>LOISINGHA</v>
          </cell>
          <cell r="D141">
            <v>202</v>
          </cell>
        </row>
        <row r="142">
          <cell r="C142" t="str">
            <v>REDHAKHOL</v>
          </cell>
          <cell r="D142">
            <v>202</v>
          </cell>
        </row>
        <row r="143">
          <cell r="C143" t="str">
            <v>PATNAGARH</v>
          </cell>
          <cell r="D143">
            <v>202</v>
          </cell>
        </row>
        <row r="144">
          <cell r="C144" t="str">
            <v>BARPALI</v>
          </cell>
          <cell r="D144">
            <v>202</v>
          </cell>
        </row>
        <row r="145">
          <cell r="C145" t="str">
            <v>DHANUPALI</v>
          </cell>
          <cell r="D145">
            <v>189</v>
          </cell>
        </row>
        <row r="146">
          <cell r="C146" t="str">
            <v>BAIRASAR</v>
          </cell>
          <cell r="D146">
            <v>202</v>
          </cell>
        </row>
        <row r="147">
          <cell r="C147" t="str">
            <v>TITILAGARH</v>
          </cell>
          <cell r="D147">
            <v>202</v>
          </cell>
        </row>
        <row r="148">
          <cell r="C148" t="str">
            <v>JUNAGARH</v>
          </cell>
          <cell r="D148">
            <v>202</v>
          </cell>
        </row>
        <row r="149">
          <cell r="C149" t="str">
            <v>BAREIPALI</v>
          </cell>
          <cell r="D149">
            <v>168</v>
          </cell>
        </row>
        <row r="150">
          <cell r="C150" t="str">
            <v>SAINTALA</v>
          </cell>
          <cell r="D150">
            <v>202</v>
          </cell>
        </row>
        <row r="151">
          <cell r="C151" t="str">
            <v>PURUSOTTAMPUR</v>
          </cell>
          <cell r="D151">
            <v>168</v>
          </cell>
        </row>
        <row r="152">
          <cell r="C152" t="str">
            <v>CHHENAPADI</v>
          </cell>
          <cell r="D152">
            <v>118</v>
          </cell>
        </row>
        <row r="153">
          <cell r="C153" t="str">
            <v>SUJANPUR</v>
          </cell>
          <cell r="D153">
            <v>137</v>
          </cell>
        </row>
        <row r="154">
          <cell r="C154" t="str">
            <v>KUJANG</v>
          </cell>
          <cell r="D154">
            <v>101</v>
          </cell>
        </row>
        <row r="155">
          <cell r="C155" t="str">
            <v>CHADEIDHARA</v>
          </cell>
          <cell r="D155">
            <v>101</v>
          </cell>
        </row>
        <row r="156">
          <cell r="C156" t="str">
            <v>BALISAHI</v>
          </cell>
          <cell r="D156">
            <v>101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M2" sqref="M2"/>
    </sheetView>
  </sheetViews>
  <sheetFormatPr defaultRowHeight="15"/>
  <cols>
    <col min="1" max="1" width="4" style="2" bestFit="1" customWidth="1"/>
    <col min="2" max="2" width="9.7109375" style="2" bestFit="1" customWidth="1"/>
    <col min="3" max="3" width="12.7109375" style="4" bestFit="1" customWidth="1"/>
    <col min="4" max="4" width="8.28515625" style="2" bestFit="1" customWidth="1"/>
    <col min="5" max="5" width="8.28515625" style="2" customWidth="1"/>
    <col min="6" max="6" width="17.5703125" style="2" bestFit="1" customWidth="1"/>
    <col min="7" max="7" width="5.42578125" style="2" bestFit="1" customWidth="1"/>
    <col min="8" max="8" width="6.85546875" style="2" customWidth="1"/>
    <col min="9" max="9" width="5.7109375" style="3" customWidth="1"/>
    <col min="10" max="10" width="7.140625" style="3" bestFit="1" customWidth="1"/>
    <col min="11" max="11" width="6.42578125" style="3" bestFit="1" customWidth="1"/>
    <col min="12" max="12" width="8.5703125" style="3" bestFit="1" customWidth="1"/>
    <col min="13" max="13" width="43.7109375" style="2" bestFit="1" customWidth="1"/>
    <col min="14" max="16384" width="9.140625" style="2"/>
  </cols>
  <sheetData>
    <row r="1" spans="1:15" ht="77.25" customHeight="1" thickBot="1">
      <c r="A1" s="48"/>
      <c r="B1" s="49"/>
      <c r="C1" s="49"/>
      <c r="D1" s="49"/>
      <c r="E1" s="49"/>
      <c r="F1" s="49"/>
      <c r="G1" s="39" t="s">
        <v>18</v>
      </c>
      <c r="H1" s="40"/>
      <c r="I1" s="40"/>
      <c r="J1" s="40"/>
      <c r="K1" s="40"/>
      <c r="L1" s="41"/>
    </row>
    <row r="2" spans="1:15" ht="78" customHeight="1" thickBot="1">
      <c r="A2" s="45" t="s">
        <v>22</v>
      </c>
      <c r="B2" s="46"/>
      <c r="C2" s="46"/>
      <c r="D2" s="46"/>
      <c r="E2" s="46"/>
      <c r="F2" s="47"/>
      <c r="G2" s="42" t="s">
        <v>363</v>
      </c>
      <c r="H2" s="43"/>
      <c r="I2" s="43"/>
      <c r="J2" s="43"/>
      <c r="K2" s="43"/>
      <c r="L2" s="44"/>
      <c r="M2" s="3"/>
      <c r="N2" s="3"/>
      <c r="O2" s="3"/>
    </row>
    <row r="3" spans="1:15" s="1" customFormat="1" ht="18" customHeight="1" thickBot="1">
      <c r="A3" s="6" t="s">
        <v>13</v>
      </c>
      <c r="B3" s="7" t="s">
        <v>14</v>
      </c>
      <c r="C3" s="7" t="s">
        <v>15</v>
      </c>
      <c r="D3" s="7" t="s">
        <v>26</v>
      </c>
      <c r="E3" s="7" t="s">
        <v>16</v>
      </c>
      <c r="F3" s="7" t="s">
        <v>17</v>
      </c>
      <c r="G3" s="7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5" t="s">
        <v>12</v>
      </c>
      <c r="M3" s="14" t="s">
        <v>51</v>
      </c>
    </row>
    <row r="4" spans="1:15" s="1" customFormat="1" ht="18" customHeight="1">
      <c r="A4" s="19">
        <v>1</v>
      </c>
      <c r="B4" s="20" t="s">
        <v>52</v>
      </c>
      <c r="C4" s="20" t="s">
        <v>53</v>
      </c>
      <c r="D4" s="20" t="s">
        <v>54</v>
      </c>
      <c r="E4" s="21" t="s">
        <v>6</v>
      </c>
      <c r="F4" s="20" t="s">
        <v>25</v>
      </c>
      <c r="G4" s="20">
        <v>8</v>
      </c>
      <c r="H4" s="22">
        <f>VLOOKUP(F4,'[1]HINDUSTAN CYCLE'!$C$3:$D$162,2,FALSE)</f>
        <v>168</v>
      </c>
      <c r="I4" s="22">
        <f t="shared" ref="I4:I35" si="0">G4*2</f>
        <v>16</v>
      </c>
      <c r="J4" s="22">
        <f t="shared" ref="J4:J9" si="1">G4*10</f>
        <v>80</v>
      </c>
      <c r="K4" s="22">
        <v>25</v>
      </c>
      <c r="L4" s="23">
        <f t="shared" ref="L4:L35" si="2">G4*H4+I4+J4+K4</f>
        <v>1465</v>
      </c>
      <c r="M4" s="15" t="s">
        <v>55</v>
      </c>
    </row>
    <row r="5" spans="1:15" s="1" customFormat="1" ht="18" customHeight="1">
      <c r="A5" s="17">
        <f>A4+1</f>
        <v>2</v>
      </c>
      <c r="B5" s="8" t="s">
        <v>52</v>
      </c>
      <c r="C5" s="8" t="s">
        <v>56</v>
      </c>
      <c r="D5" s="8" t="s">
        <v>54</v>
      </c>
      <c r="E5" s="9" t="s">
        <v>6</v>
      </c>
      <c r="F5" s="8" t="s">
        <v>25</v>
      </c>
      <c r="G5" s="8">
        <v>8</v>
      </c>
      <c r="H5" s="10">
        <f>VLOOKUP(F5,'[1]HINDUSTAN CYCLE'!$C$3:$D$162,2,FALSE)</f>
        <v>168</v>
      </c>
      <c r="I5" s="10">
        <f t="shared" si="0"/>
        <v>16</v>
      </c>
      <c r="J5" s="10">
        <f t="shared" si="1"/>
        <v>80</v>
      </c>
      <c r="K5" s="10">
        <v>25</v>
      </c>
      <c r="L5" s="18">
        <f t="shared" si="2"/>
        <v>1465</v>
      </c>
      <c r="M5" s="15" t="s">
        <v>55</v>
      </c>
    </row>
    <row r="6" spans="1:15" s="1" customFormat="1" ht="18" customHeight="1">
      <c r="A6" s="17">
        <f t="shared" ref="A6:A69" si="3">A5+1</f>
        <v>3</v>
      </c>
      <c r="B6" s="8" t="s">
        <v>52</v>
      </c>
      <c r="C6" s="8" t="s">
        <v>57</v>
      </c>
      <c r="D6" s="8" t="s">
        <v>58</v>
      </c>
      <c r="E6" s="9" t="s">
        <v>6</v>
      </c>
      <c r="F6" s="8" t="s">
        <v>3</v>
      </c>
      <c r="G6" s="8">
        <v>2</v>
      </c>
      <c r="H6" s="10">
        <f>VLOOKUP(F6,'[1]HINDUSTAN CYCLE'!$C$3:$D$162,2,FALSE)</f>
        <v>134</v>
      </c>
      <c r="I6" s="10">
        <f t="shared" si="0"/>
        <v>4</v>
      </c>
      <c r="J6" s="10">
        <f t="shared" si="1"/>
        <v>20</v>
      </c>
      <c r="K6" s="10">
        <v>25</v>
      </c>
      <c r="L6" s="18">
        <f t="shared" si="2"/>
        <v>317</v>
      </c>
      <c r="M6" s="15" t="s">
        <v>59</v>
      </c>
    </row>
    <row r="7" spans="1:15" s="1" customFormat="1" ht="18" customHeight="1">
      <c r="A7" s="17">
        <f t="shared" si="3"/>
        <v>4</v>
      </c>
      <c r="B7" s="8" t="s">
        <v>52</v>
      </c>
      <c r="C7" s="8" t="s">
        <v>60</v>
      </c>
      <c r="D7" s="8" t="s">
        <v>61</v>
      </c>
      <c r="E7" s="9" t="s">
        <v>6</v>
      </c>
      <c r="F7" s="8" t="s">
        <v>0</v>
      </c>
      <c r="G7" s="8">
        <v>1</v>
      </c>
      <c r="H7" s="10">
        <f>VLOOKUP(F7,'[1]HINDUSTAN CYCLE'!$C$3:$D$162,2,FALSE)</f>
        <v>168</v>
      </c>
      <c r="I7" s="10">
        <f t="shared" si="0"/>
        <v>2</v>
      </c>
      <c r="J7" s="10">
        <f t="shared" si="1"/>
        <v>10</v>
      </c>
      <c r="K7" s="10">
        <v>25</v>
      </c>
      <c r="L7" s="18">
        <f t="shared" si="2"/>
        <v>205</v>
      </c>
      <c r="M7" s="15" t="s">
        <v>62</v>
      </c>
    </row>
    <row r="8" spans="1:15" s="1" customFormat="1" ht="18" customHeight="1">
      <c r="A8" s="17">
        <f t="shared" si="3"/>
        <v>5</v>
      </c>
      <c r="B8" s="8" t="s">
        <v>52</v>
      </c>
      <c r="C8" s="8" t="s">
        <v>63</v>
      </c>
      <c r="D8" s="8" t="s">
        <v>64</v>
      </c>
      <c r="E8" s="9" t="s">
        <v>6</v>
      </c>
      <c r="F8" s="8" t="s">
        <v>0</v>
      </c>
      <c r="G8" s="8">
        <v>5</v>
      </c>
      <c r="H8" s="10">
        <f>VLOOKUP(F8,'[1]HINDUSTAN CYCLE'!$C$3:$D$162,2,FALSE)</f>
        <v>168</v>
      </c>
      <c r="I8" s="10">
        <f t="shared" si="0"/>
        <v>10</v>
      </c>
      <c r="J8" s="10">
        <f t="shared" si="1"/>
        <v>50</v>
      </c>
      <c r="K8" s="10">
        <v>25</v>
      </c>
      <c r="L8" s="18">
        <f t="shared" si="2"/>
        <v>925</v>
      </c>
      <c r="M8" s="15" t="s">
        <v>62</v>
      </c>
    </row>
    <row r="9" spans="1:15" s="1" customFormat="1" ht="18" customHeight="1">
      <c r="A9" s="17">
        <f t="shared" si="3"/>
        <v>6</v>
      </c>
      <c r="B9" s="8" t="s">
        <v>65</v>
      </c>
      <c r="C9" s="8" t="s">
        <v>66</v>
      </c>
      <c r="D9" s="8" t="s">
        <v>67</v>
      </c>
      <c r="E9" s="9" t="s">
        <v>6</v>
      </c>
      <c r="F9" s="8" t="s">
        <v>21</v>
      </c>
      <c r="G9" s="8">
        <v>2</v>
      </c>
      <c r="H9" s="10">
        <f>VLOOKUP(F9,'[1]HINDUSTAN CYCLE'!$C$3:$D$162,2,FALSE)</f>
        <v>118</v>
      </c>
      <c r="I9" s="10">
        <f t="shared" si="0"/>
        <v>4</v>
      </c>
      <c r="J9" s="10">
        <f t="shared" si="1"/>
        <v>20</v>
      </c>
      <c r="K9" s="10">
        <v>25</v>
      </c>
      <c r="L9" s="18">
        <f t="shared" si="2"/>
        <v>285</v>
      </c>
      <c r="M9" s="15" t="s">
        <v>68</v>
      </c>
    </row>
    <row r="10" spans="1:15" s="1" customFormat="1" ht="18" customHeight="1">
      <c r="A10" s="17">
        <f t="shared" si="3"/>
        <v>7</v>
      </c>
      <c r="B10" s="8" t="s">
        <v>65</v>
      </c>
      <c r="C10" s="8" t="s">
        <v>69</v>
      </c>
      <c r="D10" s="8" t="s">
        <v>70</v>
      </c>
      <c r="E10" s="9" t="s">
        <v>6</v>
      </c>
      <c r="F10" s="8" t="s">
        <v>71</v>
      </c>
      <c r="G10" s="8">
        <v>3</v>
      </c>
      <c r="H10" s="10">
        <f>VLOOKUP(F10,'[1]HINDUSTAN CYCLE'!$C$3:$D$162,2,FALSE)</f>
        <v>168</v>
      </c>
      <c r="I10" s="10">
        <f t="shared" si="0"/>
        <v>6</v>
      </c>
      <c r="J10" s="10">
        <v>400</v>
      </c>
      <c r="K10" s="10">
        <v>25</v>
      </c>
      <c r="L10" s="18">
        <f t="shared" si="2"/>
        <v>935</v>
      </c>
      <c r="M10" s="15" t="s">
        <v>68</v>
      </c>
    </row>
    <row r="11" spans="1:15" s="1" customFormat="1" ht="18" customHeight="1">
      <c r="A11" s="17">
        <f t="shared" si="3"/>
        <v>8</v>
      </c>
      <c r="B11" s="8" t="s">
        <v>72</v>
      </c>
      <c r="C11" s="8" t="s">
        <v>73</v>
      </c>
      <c r="D11" s="8" t="s">
        <v>74</v>
      </c>
      <c r="E11" s="9" t="s">
        <v>6</v>
      </c>
      <c r="F11" s="8" t="s">
        <v>0</v>
      </c>
      <c r="G11" s="8">
        <v>5</v>
      </c>
      <c r="H11" s="10">
        <f>VLOOKUP(F11,'[1]HINDUSTAN CYCLE'!$C$3:$D$162,2,FALSE)</f>
        <v>168</v>
      </c>
      <c r="I11" s="10">
        <f t="shared" si="0"/>
        <v>10</v>
      </c>
      <c r="J11" s="10">
        <f t="shared" ref="J11:J29" si="4">G11*10</f>
        <v>50</v>
      </c>
      <c r="K11" s="10">
        <v>25</v>
      </c>
      <c r="L11" s="18">
        <f t="shared" si="2"/>
        <v>925</v>
      </c>
      <c r="M11" s="15" t="s">
        <v>75</v>
      </c>
    </row>
    <row r="12" spans="1:15" s="1" customFormat="1" ht="18" customHeight="1">
      <c r="A12" s="17">
        <f t="shared" si="3"/>
        <v>9</v>
      </c>
      <c r="B12" s="8" t="s">
        <v>72</v>
      </c>
      <c r="C12" s="8" t="s">
        <v>76</v>
      </c>
      <c r="D12" s="8" t="s">
        <v>77</v>
      </c>
      <c r="E12" s="9" t="s">
        <v>6</v>
      </c>
      <c r="F12" s="8" t="s">
        <v>28</v>
      </c>
      <c r="G12" s="8">
        <v>1</v>
      </c>
      <c r="H12" s="10">
        <f>VLOOKUP(F12,'[1]HINDUSTAN CYCLE'!$C$3:$D$162,2,FALSE)</f>
        <v>118</v>
      </c>
      <c r="I12" s="10">
        <f t="shared" si="0"/>
        <v>2</v>
      </c>
      <c r="J12" s="10">
        <f t="shared" si="4"/>
        <v>10</v>
      </c>
      <c r="K12" s="10">
        <v>25</v>
      </c>
      <c r="L12" s="18">
        <f t="shared" si="2"/>
        <v>155</v>
      </c>
      <c r="M12" s="15" t="s">
        <v>78</v>
      </c>
    </row>
    <row r="13" spans="1:15" s="1" customFormat="1" ht="18" customHeight="1">
      <c r="A13" s="17">
        <f t="shared" si="3"/>
        <v>10</v>
      </c>
      <c r="B13" s="8" t="s">
        <v>72</v>
      </c>
      <c r="C13" s="8" t="s">
        <v>79</v>
      </c>
      <c r="D13" s="8" t="s">
        <v>80</v>
      </c>
      <c r="E13" s="9" t="s">
        <v>6</v>
      </c>
      <c r="F13" s="8" t="s">
        <v>25</v>
      </c>
      <c r="G13" s="8">
        <v>7</v>
      </c>
      <c r="H13" s="10">
        <f>VLOOKUP(F13,'[1]HINDUSTAN CYCLE'!$C$3:$D$162,2,FALSE)</f>
        <v>168</v>
      </c>
      <c r="I13" s="10">
        <f t="shared" si="0"/>
        <v>14</v>
      </c>
      <c r="J13" s="10">
        <f t="shared" si="4"/>
        <v>70</v>
      </c>
      <c r="K13" s="10">
        <v>25</v>
      </c>
      <c r="L13" s="18">
        <f t="shared" si="2"/>
        <v>1285</v>
      </c>
      <c r="M13" s="15" t="s">
        <v>55</v>
      </c>
    </row>
    <row r="14" spans="1:15" s="1" customFormat="1" ht="18" customHeight="1">
      <c r="A14" s="17">
        <f t="shared" si="3"/>
        <v>11</v>
      </c>
      <c r="B14" s="8" t="s">
        <v>72</v>
      </c>
      <c r="C14" s="8" t="s">
        <v>81</v>
      </c>
      <c r="D14" s="8" t="s">
        <v>82</v>
      </c>
      <c r="E14" s="9" t="s">
        <v>6</v>
      </c>
      <c r="F14" s="8" t="s">
        <v>5</v>
      </c>
      <c r="G14" s="8">
        <v>1</v>
      </c>
      <c r="H14" s="10">
        <f>VLOOKUP(F14,'[1]HINDUSTAN CYCLE'!$C$3:$D$162,2,FALSE)</f>
        <v>101</v>
      </c>
      <c r="I14" s="10">
        <f t="shared" si="0"/>
        <v>2</v>
      </c>
      <c r="J14" s="10">
        <f t="shared" si="4"/>
        <v>10</v>
      </c>
      <c r="K14" s="10">
        <v>25</v>
      </c>
      <c r="L14" s="18">
        <f t="shared" si="2"/>
        <v>138</v>
      </c>
      <c r="M14" s="15" t="s">
        <v>83</v>
      </c>
    </row>
    <row r="15" spans="1:15" s="1" customFormat="1" ht="18" customHeight="1">
      <c r="A15" s="17">
        <f t="shared" si="3"/>
        <v>12</v>
      </c>
      <c r="B15" s="8" t="s">
        <v>72</v>
      </c>
      <c r="C15" s="8" t="s">
        <v>84</v>
      </c>
      <c r="D15" s="8" t="s">
        <v>85</v>
      </c>
      <c r="E15" s="9" t="s">
        <v>6</v>
      </c>
      <c r="F15" s="8" t="s">
        <v>5</v>
      </c>
      <c r="G15" s="8">
        <v>2</v>
      </c>
      <c r="H15" s="10">
        <f>VLOOKUP(F15,'[1]HINDUSTAN CYCLE'!$C$3:$D$162,2,FALSE)</f>
        <v>101</v>
      </c>
      <c r="I15" s="10">
        <f t="shared" si="0"/>
        <v>4</v>
      </c>
      <c r="J15" s="10">
        <f t="shared" si="4"/>
        <v>20</v>
      </c>
      <c r="K15" s="10">
        <v>25</v>
      </c>
      <c r="L15" s="18">
        <f t="shared" si="2"/>
        <v>251</v>
      </c>
      <c r="M15" s="15" t="s">
        <v>83</v>
      </c>
    </row>
    <row r="16" spans="1:15" s="1" customFormat="1" ht="18" customHeight="1">
      <c r="A16" s="17">
        <f t="shared" si="3"/>
        <v>13</v>
      </c>
      <c r="B16" s="8" t="s">
        <v>72</v>
      </c>
      <c r="C16" s="8" t="s">
        <v>86</v>
      </c>
      <c r="D16" s="8" t="s">
        <v>87</v>
      </c>
      <c r="E16" s="9" t="s">
        <v>6</v>
      </c>
      <c r="F16" s="8" t="s">
        <v>36</v>
      </c>
      <c r="G16" s="8">
        <v>2</v>
      </c>
      <c r="H16" s="10">
        <f>VLOOKUP(F16,'[1]HINDUSTAN CYCLE'!$C$3:$D$162,2,FALSE)</f>
        <v>118</v>
      </c>
      <c r="I16" s="10">
        <f t="shared" si="0"/>
        <v>4</v>
      </c>
      <c r="J16" s="10">
        <f t="shared" si="4"/>
        <v>20</v>
      </c>
      <c r="K16" s="10">
        <v>25</v>
      </c>
      <c r="L16" s="18">
        <f t="shared" si="2"/>
        <v>285</v>
      </c>
      <c r="M16" s="16" t="s">
        <v>88</v>
      </c>
    </row>
    <row r="17" spans="1:13" s="1" customFormat="1" ht="18" customHeight="1">
      <c r="A17" s="17">
        <f t="shared" si="3"/>
        <v>14</v>
      </c>
      <c r="B17" s="8" t="s">
        <v>72</v>
      </c>
      <c r="C17" s="8" t="s">
        <v>89</v>
      </c>
      <c r="D17" s="8" t="s">
        <v>90</v>
      </c>
      <c r="E17" s="9" t="s">
        <v>6</v>
      </c>
      <c r="F17" s="8" t="s">
        <v>21</v>
      </c>
      <c r="G17" s="8">
        <v>2</v>
      </c>
      <c r="H17" s="10">
        <f>VLOOKUP(F17,'[1]HINDUSTAN CYCLE'!$C$3:$D$162,2,FALSE)</f>
        <v>118</v>
      </c>
      <c r="I17" s="10">
        <f t="shared" si="0"/>
        <v>4</v>
      </c>
      <c r="J17" s="10">
        <f t="shared" si="4"/>
        <v>20</v>
      </c>
      <c r="K17" s="10">
        <v>25</v>
      </c>
      <c r="L17" s="18">
        <f t="shared" si="2"/>
        <v>285</v>
      </c>
      <c r="M17" s="15" t="s">
        <v>68</v>
      </c>
    </row>
    <row r="18" spans="1:13" s="1" customFormat="1" ht="18" customHeight="1">
      <c r="A18" s="17">
        <f t="shared" si="3"/>
        <v>15</v>
      </c>
      <c r="B18" s="8" t="s">
        <v>91</v>
      </c>
      <c r="C18" s="8" t="s">
        <v>92</v>
      </c>
      <c r="D18" s="8" t="s">
        <v>93</v>
      </c>
      <c r="E18" s="9" t="s">
        <v>6</v>
      </c>
      <c r="F18" s="8" t="s">
        <v>39</v>
      </c>
      <c r="G18" s="8">
        <v>1</v>
      </c>
      <c r="H18" s="10">
        <f>VLOOKUP(F18,'[1]HINDUSTAN CYCLE'!$C$3:$D$162,2,FALSE)</f>
        <v>101</v>
      </c>
      <c r="I18" s="10">
        <f t="shared" si="0"/>
        <v>2</v>
      </c>
      <c r="J18" s="10">
        <f t="shared" si="4"/>
        <v>10</v>
      </c>
      <c r="K18" s="10">
        <v>25</v>
      </c>
      <c r="L18" s="18">
        <f t="shared" si="2"/>
        <v>138</v>
      </c>
      <c r="M18" s="15" t="s">
        <v>94</v>
      </c>
    </row>
    <row r="19" spans="1:13" s="1" customFormat="1" ht="18" customHeight="1">
      <c r="A19" s="17">
        <f t="shared" si="3"/>
        <v>16</v>
      </c>
      <c r="B19" s="8" t="s">
        <v>95</v>
      </c>
      <c r="C19" s="8" t="s">
        <v>96</v>
      </c>
      <c r="D19" s="8" t="s">
        <v>97</v>
      </c>
      <c r="E19" s="9" t="s">
        <v>6</v>
      </c>
      <c r="F19" s="8" t="s">
        <v>98</v>
      </c>
      <c r="G19" s="8">
        <v>2</v>
      </c>
      <c r="H19" s="10">
        <f>VLOOKUP(F19,'[1]HINDUSTAN CYCLE'!$C$3:$D$162,2,FALSE)</f>
        <v>101</v>
      </c>
      <c r="I19" s="10">
        <f t="shared" si="0"/>
        <v>4</v>
      </c>
      <c r="J19" s="10">
        <f t="shared" si="4"/>
        <v>20</v>
      </c>
      <c r="K19" s="10">
        <v>25</v>
      </c>
      <c r="L19" s="18">
        <f t="shared" si="2"/>
        <v>251</v>
      </c>
      <c r="M19" s="15" t="s">
        <v>99</v>
      </c>
    </row>
    <row r="20" spans="1:13" s="1" customFormat="1" ht="18" customHeight="1">
      <c r="A20" s="17">
        <f t="shared" si="3"/>
        <v>17</v>
      </c>
      <c r="B20" s="8" t="s">
        <v>95</v>
      </c>
      <c r="C20" s="8" t="s">
        <v>100</v>
      </c>
      <c r="D20" s="8" t="s">
        <v>101</v>
      </c>
      <c r="E20" s="9" t="s">
        <v>6</v>
      </c>
      <c r="F20" s="8" t="s">
        <v>19</v>
      </c>
      <c r="G20" s="8">
        <v>6</v>
      </c>
      <c r="H20" s="10">
        <f>VLOOKUP(F20,'[1]HINDUSTAN CYCLE'!$C$3:$D$162,2,FALSE)</f>
        <v>168</v>
      </c>
      <c r="I20" s="10">
        <f t="shared" si="0"/>
        <v>12</v>
      </c>
      <c r="J20" s="10">
        <f t="shared" si="4"/>
        <v>60</v>
      </c>
      <c r="K20" s="10">
        <v>25</v>
      </c>
      <c r="L20" s="18">
        <f t="shared" si="2"/>
        <v>1105</v>
      </c>
      <c r="M20" s="15" t="s">
        <v>102</v>
      </c>
    </row>
    <row r="21" spans="1:13" s="1" customFormat="1" ht="18" customHeight="1">
      <c r="A21" s="17">
        <f t="shared" si="3"/>
        <v>18</v>
      </c>
      <c r="B21" s="8" t="s">
        <v>95</v>
      </c>
      <c r="C21" s="8" t="s">
        <v>103</v>
      </c>
      <c r="D21" s="8" t="s">
        <v>104</v>
      </c>
      <c r="E21" s="9" t="s">
        <v>6</v>
      </c>
      <c r="F21" s="8" t="s">
        <v>33</v>
      </c>
      <c r="G21" s="8">
        <v>3</v>
      </c>
      <c r="H21" s="10">
        <f>VLOOKUP(F21,'[1]HINDUSTAN CYCLE'!$C$3:$D$162,2,FALSE)</f>
        <v>202</v>
      </c>
      <c r="I21" s="10">
        <f t="shared" si="0"/>
        <v>6</v>
      </c>
      <c r="J21" s="10">
        <f t="shared" si="4"/>
        <v>30</v>
      </c>
      <c r="K21" s="10">
        <v>25</v>
      </c>
      <c r="L21" s="18">
        <f t="shared" si="2"/>
        <v>667</v>
      </c>
      <c r="M21" s="15" t="s">
        <v>105</v>
      </c>
    </row>
    <row r="22" spans="1:13" s="1" customFormat="1" ht="18" customHeight="1">
      <c r="A22" s="17">
        <f t="shared" si="3"/>
        <v>19</v>
      </c>
      <c r="B22" s="8" t="s">
        <v>95</v>
      </c>
      <c r="C22" s="8" t="s">
        <v>106</v>
      </c>
      <c r="D22" s="8" t="s">
        <v>107</v>
      </c>
      <c r="E22" s="9" t="s">
        <v>6</v>
      </c>
      <c r="F22" s="8" t="s">
        <v>108</v>
      </c>
      <c r="G22" s="8">
        <v>6</v>
      </c>
      <c r="H22" s="10">
        <f>VLOOKUP(F22,'[1]HINDUSTAN CYCLE'!$C$3:$D$162,2,FALSE)</f>
        <v>101</v>
      </c>
      <c r="I22" s="10">
        <f t="shared" si="0"/>
        <v>12</v>
      </c>
      <c r="J22" s="10">
        <f t="shared" si="4"/>
        <v>60</v>
      </c>
      <c r="K22" s="10">
        <v>25</v>
      </c>
      <c r="L22" s="18">
        <f t="shared" si="2"/>
        <v>703</v>
      </c>
      <c r="M22" s="15" t="s">
        <v>109</v>
      </c>
    </row>
    <row r="23" spans="1:13" s="1" customFormat="1" ht="18" customHeight="1">
      <c r="A23" s="17">
        <f t="shared" si="3"/>
        <v>20</v>
      </c>
      <c r="B23" s="8" t="s">
        <v>110</v>
      </c>
      <c r="C23" s="8" t="s">
        <v>111</v>
      </c>
      <c r="D23" s="8" t="s">
        <v>112</v>
      </c>
      <c r="E23" s="9" t="s">
        <v>6</v>
      </c>
      <c r="F23" s="8" t="s">
        <v>113</v>
      </c>
      <c r="G23" s="8">
        <v>3</v>
      </c>
      <c r="H23" s="10">
        <f>VLOOKUP(F23,'[1]HINDUSTAN CYCLE'!$C$3:$D$162,2,FALSE)</f>
        <v>101</v>
      </c>
      <c r="I23" s="10">
        <f t="shared" si="0"/>
        <v>6</v>
      </c>
      <c r="J23" s="10">
        <f t="shared" si="4"/>
        <v>30</v>
      </c>
      <c r="K23" s="10">
        <v>25</v>
      </c>
      <c r="L23" s="18">
        <f t="shared" si="2"/>
        <v>364</v>
      </c>
      <c r="M23" s="15" t="s">
        <v>114</v>
      </c>
    </row>
    <row r="24" spans="1:13" s="1" customFormat="1" ht="18" customHeight="1">
      <c r="A24" s="17">
        <f t="shared" si="3"/>
        <v>21</v>
      </c>
      <c r="B24" s="8" t="s">
        <v>110</v>
      </c>
      <c r="C24" s="8" t="s">
        <v>115</v>
      </c>
      <c r="D24" s="8" t="s">
        <v>90</v>
      </c>
      <c r="E24" s="9" t="s">
        <v>6</v>
      </c>
      <c r="F24" s="8" t="s">
        <v>24</v>
      </c>
      <c r="G24" s="8">
        <v>7</v>
      </c>
      <c r="H24" s="10">
        <f>VLOOKUP(F24,'[1]HINDUSTAN CYCLE'!$C$3:$D$162,2,FALSE)</f>
        <v>101</v>
      </c>
      <c r="I24" s="10">
        <f t="shared" si="0"/>
        <v>14</v>
      </c>
      <c r="J24" s="10">
        <f t="shared" si="4"/>
        <v>70</v>
      </c>
      <c r="K24" s="10">
        <v>25</v>
      </c>
      <c r="L24" s="18">
        <f t="shared" si="2"/>
        <v>816</v>
      </c>
      <c r="M24" s="15" t="s">
        <v>116</v>
      </c>
    </row>
    <row r="25" spans="1:13" s="1" customFormat="1" ht="18" customHeight="1">
      <c r="A25" s="17">
        <f t="shared" si="3"/>
        <v>22</v>
      </c>
      <c r="B25" s="8" t="s">
        <v>110</v>
      </c>
      <c r="C25" s="8" t="s">
        <v>117</v>
      </c>
      <c r="D25" s="8" t="s">
        <v>118</v>
      </c>
      <c r="E25" s="9" t="s">
        <v>6</v>
      </c>
      <c r="F25" s="8" t="s">
        <v>108</v>
      </c>
      <c r="G25" s="8">
        <v>1</v>
      </c>
      <c r="H25" s="10">
        <f>VLOOKUP(F25,'[1]HINDUSTAN CYCLE'!$C$3:$D$162,2,FALSE)</f>
        <v>101</v>
      </c>
      <c r="I25" s="10">
        <f t="shared" si="0"/>
        <v>2</v>
      </c>
      <c r="J25" s="10">
        <f t="shared" si="4"/>
        <v>10</v>
      </c>
      <c r="K25" s="10">
        <v>25</v>
      </c>
      <c r="L25" s="18">
        <f t="shared" si="2"/>
        <v>138</v>
      </c>
      <c r="M25" s="15" t="s">
        <v>109</v>
      </c>
    </row>
    <row r="26" spans="1:13" s="1" customFormat="1" ht="18" customHeight="1">
      <c r="A26" s="17">
        <f t="shared" si="3"/>
        <v>23</v>
      </c>
      <c r="B26" s="8" t="s">
        <v>119</v>
      </c>
      <c r="C26" s="8" t="s">
        <v>120</v>
      </c>
      <c r="D26" s="8" t="s">
        <v>121</v>
      </c>
      <c r="E26" s="9" t="s">
        <v>6</v>
      </c>
      <c r="F26" s="8" t="s">
        <v>1</v>
      </c>
      <c r="G26" s="8">
        <v>6</v>
      </c>
      <c r="H26" s="10">
        <f>VLOOKUP(F26,'[1]HINDUSTAN CYCLE'!$C$3:$D$162,2,FALSE)</f>
        <v>101</v>
      </c>
      <c r="I26" s="10">
        <f t="shared" si="0"/>
        <v>12</v>
      </c>
      <c r="J26" s="10">
        <f t="shared" si="4"/>
        <v>60</v>
      </c>
      <c r="K26" s="10">
        <v>25</v>
      </c>
      <c r="L26" s="18">
        <f t="shared" si="2"/>
        <v>703</v>
      </c>
      <c r="M26" s="15" t="s">
        <v>122</v>
      </c>
    </row>
    <row r="27" spans="1:13" s="1" customFormat="1" ht="18" customHeight="1">
      <c r="A27" s="17">
        <f t="shared" si="3"/>
        <v>24</v>
      </c>
      <c r="B27" s="8" t="s">
        <v>119</v>
      </c>
      <c r="C27" s="8" t="s">
        <v>123</v>
      </c>
      <c r="D27" s="8" t="s">
        <v>124</v>
      </c>
      <c r="E27" s="9" t="s">
        <v>6</v>
      </c>
      <c r="F27" s="8" t="s">
        <v>48</v>
      </c>
      <c r="G27" s="8">
        <v>2</v>
      </c>
      <c r="H27" s="10">
        <f>VLOOKUP(F27,'[1]HINDUSTAN CYCLE'!$C$3:$D$162,2,FALSE)</f>
        <v>101</v>
      </c>
      <c r="I27" s="10">
        <f t="shared" si="0"/>
        <v>4</v>
      </c>
      <c r="J27" s="10">
        <f t="shared" si="4"/>
        <v>20</v>
      </c>
      <c r="K27" s="10">
        <v>25</v>
      </c>
      <c r="L27" s="18">
        <f t="shared" si="2"/>
        <v>251</v>
      </c>
      <c r="M27" s="15" t="s">
        <v>125</v>
      </c>
    </row>
    <row r="28" spans="1:13" s="1" customFormat="1" ht="18" customHeight="1">
      <c r="A28" s="17">
        <f t="shared" si="3"/>
        <v>25</v>
      </c>
      <c r="B28" s="8" t="s">
        <v>119</v>
      </c>
      <c r="C28" s="8" t="s">
        <v>126</v>
      </c>
      <c r="D28" s="8" t="s">
        <v>127</v>
      </c>
      <c r="E28" s="9" t="s">
        <v>6</v>
      </c>
      <c r="F28" s="9" t="s">
        <v>128</v>
      </c>
      <c r="G28" s="8">
        <v>3</v>
      </c>
      <c r="H28" s="10">
        <f>VLOOKUP(F28,'[1]HINDUSTAN CYCLE'!$C$3:$D$162,2,FALSE)</f>
        <v>101</v>
      </c>
      <c r="I28" s="10">
        <f t="shared" si="0"/>
        <v>6</v>
      </c>
      <c r="J28" s="10">
        <f t="shared" si="4"/>
        <v>30</v>
      </c>
      <c r="K28" s="10">
        <v>25</v>
      </c>
      <c r="L28" s="18">
        <f t="shared" si="2"/>
        <v>364</v>
      </c>
      <c r="M28" s="15" t="s">
        <v>129</v>
      </c>
    </row>
    <row r="29" spans="1:13" s="1" customFormat="1" ht="18" customHeight="1">
      <c r="A29" s="17">
        <f t="shared" si="3"/>
        <v>26</v>
      </c>
      <c r="B29" s="8" t="s">
        <v>119</v>
      </c>
      <c r="C29" s="8" t="s">
        <v>130</v>
      </c>
      <c r="D29" s="8" t="s">
        <v>131</v>
      </c>
      <c r="E29" s="9" t="s">
        <v>6</v>
      </c>
      <c r="F29" s="8" t="s">
        <v>4</v>
      </c>
      <c r="G29" s="8">
        <v>3</v>
      </c>
      <c r="H29" s="10">
        <f>VLOOKUP(F29,'[1]HINDUSTAN CYCLE'!$C$3:$D$162,2,FALSE)</f>
        <v>134</v>
      </c>
      <c r="I29" s="10">
        <f t="shared" si="0"/>
        <v>6</v>
      </c>
      <c r="J29" s="10">
        <f t="shared" si="4"/>
        <v>30</v>
      </c>
      <c r="K29" s="10">
        <v>25</v>
      </c>
      <c r="L29" s="18">
        <f t="shared" si="2"/>
        <v>463</v>
      </c>
      <c r="M29" s="15" t="s">
        <v>132</v>
      </c>
    </row>
    <row r="30" spans="1:13" s="1" customFormat="1" ht="18" customHeight="1">
      <c r="A30" s="17">
        <f t="shared" si="3"/>
        <v>27</v>
      </c>
      <c r="B30" s="8" t="s">
        <v>119</v>
      </c>
      <c r="C30" s="8" t="s">
        <v>133</v>
      </c>
      <c r="D30" s="8" t="s">
        <v>134</v>
      </c>
      <c r="E30" s="9" t="s">
        <v>6</v>
      </c>
      <c r="F30" s="8" t="s">
        <v>42</v>
      </c>
      <c r="G30" s="8">
        <v>1</v>
      </c>
      <c r="H30" s="10">
        <f>VLOOKUP(F30,'[1]HINDUSTAN CYCLE'!$C$3:$D$162,2,FALSE)</f>
        <v>202</v>
      </c>
      <c r="I30" s="10">
        <f t="shared" si="0"/>
        <v>2</v>
      </c>
      <c r="J30" s="10">
        <v>400</v>
      </c>
      <c r="K30" s="10">
        <v>25</v>
      </c>
      <c r="L30" s="18">
        <f t="shared" si="2"/>
        <v>629</v>
      </c>
      <c r="M30" s="15" t="s">
        <v>135</v>
      </c>
    </row>
    <row r="31" spans="1:13" s="1" customFormat="1" ht="18" customHeight="1">
      <c r="A31" s="17">
        <f t="shared" si="3"/>
        <v>28</v>
      </c>
      <c r="B31" s="8" t="s">
        <v>119</v>
      </c>
      <c r="C31" s="8" t="s">
        <v>136</v>
      </c>
      <c r="D31" s="8" t="s">
        <v>137</v>
      </c>
      <c r="E31" s="9" t="s">
        <v>6</v>
      </c>
      <c r="F31" s="8" t="s">
        <v>33</v>
      </c>
      <c r="G31" s="8">
        <v>8</v>
      </c>
      <c r="H31" s="10">
        <f>VLOOKUP(F31,'[1]HINDUSTAN CYCLE'!$C$3:$D$162,2,FALSE)</f>
        <v>202</v>
      </c>
      <c r="I31" s="10">
        <f t="shared" si="0"/>
        <v>16</v>
      </c>
      <c r="J31" s="10">
        <f>G31*10</f>
        <v>80</v>
      </c>
      <c r="K31" s="10">
        <v>25</v>
      </c>
      <c r="L31" s="18">
        <f t="shared" si="2"/>
        <v>1737</v>
      </c>
      <c r="M31" s="15" t="s">
        <v>138</v>
      </c>
    </row>
    <row r="32" spans="1:13" s="1" customFormat="1" ht="18" customHeight="1">
      <c r="A32" s="17">
        <f t="shared" si="3"/>
        <v>29</v>
      </c>
      <c r="B32" s="8" t="s">
        <v>119</v>
      </c>
      <c r="C32" s="8" t="s">
        <v>139</v>
      </c>
      <c r="D32" s="8" t="s">
        <v>140</v>
      </c>
      <c r="E32" s="9" t="s">
        <v>6</v>
      </c>
      <c r="F32" s="8" t="s">
        <v>46</v>
      </c>
      <c r="G32" s="8">
        <v>1</v>
      </c>
      <c r="H32" s="10">
        <f>VLOOKUP(F32,'[1]HINDUSTAN CYCLE'!$C$3:$D$162,2,FALSE)</f>
        <v>168</v>
      </c>
      <c r="I32" s="10">
        <f t="shared" si="0"/>
        <v>2</v>
      </c>
      <c r="J32" s="10">
        <v>400</v>
      </c>
      <c r="K32" s="10">
        <v>25</v>
      </c>
      <c r="L32" s="18">
        <f t="shared" si="2"/>
        <v>595</v>
      </c>
      <c r="M32" s="15" t="s">
        <v>141</v>
      </c>
    </row>
    <row r="33" spans="1:13" s="1" customFormat="1" ht="18" customHeight="1">
      <c r="A33" s="17">
        <f t="shared" si="3"/>
        <v>30</v>
      </c>
      <c r="B33" s="8" t="s">
        <v>119</v>
      </c>
      <c r="C33" s="8" t="s">
        <v>142</v>
      </c>
      <c r="D33" s="8" t="s">
        <v>143</v>
      </c>
      <c r="E33" s="9" t="s">
        <v>6</v>
      </c>
      <c r="F33" s="8" t="s">
        <v>31</v>
      </c>
      <c r="G33" s="8">
        <v>5</v>
      </c>
      <c r="H33" s="10">
        <f>VLOOKUP(F33,'[1]HINDUSTAN CYCLE'!$C$3:$D$162,2,FALSE)</f>
        <v>118</v>
      </c>
      <c r="I33" s="10">
        <f t="shared" si="0"/>
        <v>10</v>
      </c>
      <c r="J33" s="10">
        <f>G33*10</f>
        <v>50</v>
      </c>
      <c r="K33" s="10">
        <v>25</v>
      </c>
      <c r="L33" s="18">
        <f t="shared" si="2"/>
        <v>675</v>
      </c>
      <c r="M33" s="15" t="s">
        <v>144</v>
      </c>
    </row>
    <row r="34" spans="1:13" s="1" customFormat="1" ht="18" customHeight="1">
      <c r="A34" s="17">
        <f t="shared" si="3"/>
        <v>31</v>
      </c>
      <c r="B34" s="8" t="s">
        <v>119</v>
      </c>
      <c r="C34" s="8" t="s">
        <v>145</v>
      </c>
      <c r="D34" s="8" t="s">
        <v>146</v>
      </c>
      <c r="E34" s="9" t="s">
        <v>6</v>
      </c>
      <c r="F34" s="8" t="s">
        <v>19</v>
      </c>
      <c r="G34" s="8">
        <v>3</v>
      </c>
      <c r="H34" s="10">
        <f>VLOOKUP(F34,'[1]HINDUSTAN CYCLE'!$C$3:$D$162,2,FALSE)</f>
        <v>168</v>
      </c>
      <c r="I34" s="10">
        <f t="shared" si="0"/>
        <v>6</v>
      </c>
      <c r="J34" s="10">
        <f>G34*10</f>
        <v>30</v>
      </c>
      <c r="K34" s="10">
        <v>25</v>
      </c>
      <c r="L34" s="18">
        <f t="shared" si="2"/>
        <v>565</v>
      </c>
      <c r="M34" s="15" t="s">
        <v>147</v>
      </c>
    </row>
    <row r="35" spans="1:13" s="1" customFormat="1" ht="18" customHeight="1">
      <c r="A35" s="17">
        <f t="shared" si="3"/>
        <v>32</v>
      </c>
      <c r="B35" s="8" t="s">
        <v>119</v>
      </c>
      <c r="C35" s="8" t="s">
        <v>148</v>
      </c>
      <c r="D35" s="8" t="s">
        <v>149</v>
      </c>
      <c r="E35" s="9" t="s">
        <v>6</v>
      </c>
      <c r="F35" s="8" t="s">
        <v>29</v>
      </c>
      <c r="G35" s="8">
        <v>3</v>
      </c>
      <c r="H35" s="10">
        <f>VLOOKUP(F35,'[1]HINDUSTAN CYCLE'!$C$3:$D$162,2,FALSE)</f>
        <v>168</v>
      </c>
      <c r="I35" s="10">
        <f t="shared" si="0"/>
        <v>6</v>
      </c>
      <c r="J35" s="10">
        <v>400</v>
      </c>
      <c r="K35" s="10">
        <v>25</v>
      </c>
      <c r="L35" s="18">
        <f t="shared" si="2"/>
        <v>935</v>
      </c>
      <c r="M35" s="15" t="s">
        <v>150</v>
      </c>
    </row>
    <row r="36" spans="1:13" s="1" customFormat="1" ht="18" customHeight="1">
      <c r="A36" s="17">
        <f t="shared" si="3"/>
        <v>33</v>
      </c>
      <c r="B36" s="8" t="s">
        <v>119</v>
      </c>
      <c r="C36" s="8" t="s">
        <v>151</v>
      </c>
      <c r="D36" s="8" t="s">
        <v>152</v>
      </c>
      <c r="E36" s="9" t="s">
        <v>6</v>
      </c>
      <c r="F36" s="8" t="s">
        <v>153</v>
      </c>
      <c r="G36" s="8">
        <v>3</v>
      </c>
      <c r="H36" s="10">
        <f>VLOOKUP(F36,'[1]HINDUSTAN CYCLE'!$C$3:$D$162,2,FALSE)</f>
        <v>202</v>
      </c>
      <c r="I36" s="10">
        <f t="shared" ref="I36:I67" si="5">G36*2</f>
        <v>6</v>
      </c>
      <c r="J36" s="10">
        <v>400</v>
      </c>
      <c r="K36" s="10">
        <v>25</v>
      </c>
      <c r="L36" s="18">
        <f t="shared" ref="L36:L67" si="6">G36*H36+I36+J36+K36</f>
        <v>1037</v>
      </c>
      <c r="M36" s="15" t="s">
        <v>154</v>
      </c>
    </row>
    <row r="37" spans="1:13" s="1" customFormat="1" ht="18" customHeight="1">
      <c r="A37" s="17">
        <f t="shared" si="3"/>
        <v>34</v>
      </c>
      <c r="B37" s="8" t="s">
        <v>155</v>
      </c>
      <c r="C37" s="8" t="s">
        <v>156</v>
      </c>
      <c r="D37" s="8" t="s">
        <v>157</v>
      </c>
      <c r="E37" s="9" t="s">
        <v>6</v>
      </c>
      <c r="F37" s="8" t="s">
        <v>38</v>
      </c>
      <c r="G37" s="8">
        <v>3</v>
      </c>
      <c r="H37" s="10">
        <f>VLOOKUP(F37,'[1]HINDUSTAN CYCLE'!$C$3:$D$162,2,FALSE)</f>
        <v>168</v>
      </c>
      <c r="I37" s="10">
        <f t="shared" si="5"/>
        <v>6</v>
      </c>
      <c r="J37" s="10">
        <v>0</v>
      </c>
      <c r="K37" s="10">
        <v>25</v>
      </c>
      <c r="L37" s="18">
        <f t="shared" si="6"/>
        <v>535</v>
      </c>
      <c r="M37" s="15" t="s">
        <v>158</v>
      </c>
    </row>
    <row r="38" spans="1:13" s="1" customFormat="1" ht="18" customHeight="1">
      <c r="A38" s="17">
        <f t="shared" si="3"/>
        <v>35</v>
      </c>
      <c r="B38" s="8" t="s">
        <v>155</v>
      </c>
      <c r="C38" s="8" t="s">
        <v>159</v>
      </c>
      <c r="D38" s="8" t="s">
        <v>160</v>
      </c>
      <c r="E38" s="9" t="s">
        <v>6</v>
      </c>
      <c r="F38" s="8" t="s">
        <v>0</v>
      </c>
      <c r="G38" s="8">
        <v>16</v>
      </c>
      <c r="H38" s="10">
        <f>VLOOKUP(F38,'[1]HINDUSTAN CYCLE'!$C$3:$D$162,2,FALSE)</f>
        <v>168</v>
      </c>
      <c r="I38" s="10">
        <f t="shared" si="5"/>
        <v>32</v>
      </c>
      <c r="J38" s="10">
        <f>G38*10</f>
        <v>160</v>
      </c>
      <c r="K38" s="10">
        <v>25</v>
      </c>
      <c r="L38" s="18">
        <f t="shared" si="6"/>
        <v>2905</v>
      </c>
      <c r="M38" s="15" t="s">
        <v>62</v>
      </c>
    </row>
    <row r="39" spans="1:13" s="1" customFormat="1" ht="18" customHeight="1">
      <c r="A39" s="17">
        <f t="shared" si="3"/>
        <v>36</v>
      </c>
      <c r="B39" s="8" t="s">
        <v>155</v>
      </c>
      <c r="C39" s="8" t="s">
        <v>161</v>
      </c>
      <c r="D39" s="8" t="s">
        <v>162</v>
      </c>
      <c r="E39" s="9" t="s">
        <v>6</v>
      </c>
      <c r="F39" s="8" t="s">
        <v>3</v>
      </c>
      <c r="G39" s="8">
        <v>1</v>
      </c>
      <c r="H39" s="10">
        <f>VLOOKUP(F39,'[1]HINDUSTAN CYCLE'!$C$3:$D$162,2,FALSE)</f>
        <v>134</v>
      </c>
      <c r="I39" s="10">
        <f t="shared" si="5"/>
        <v>2</v>
      </c>
      <c r="J39" s="10">
        <f>G39*10</f>
        <v>10</v>
      </c>
      <c r="K39" s="10">
        <v>25</v>
      </c>
      <c r="L39" s="18">
        <f t="shared" si="6"/>
        <v>171</v>
      </c>
      <c r="M39" s="15" t="s">
        <v>163</v>
      </c>
    </row>
    <row r="40" spans="1:13" s="1" customFormat="1" ht="18" customHeight="1">
      <c r="A40" s="17">
        <f t="shared" si="3"/>
        <v>37</v>
      </c>
      <c r="B40" s="8" t="s">
        <v>164</v>
      </c>
      <c r="C40" s="8" t="s">
        <v>165</v>
      </c>
      <c r="D40" s="8" t="s">
        <v>166</v>
      </c>
      <c r="E40" s="9" t="s">
        <v>6</v>
      </c>
      <c r="F40" s="8" t="s">
        <v>167</v>
      </c>
      <c r="G40" s="8">
        <v>4</v>
      </c>
      <c r="H40" s="10">
        <f>VLOOKUP(F40,'[1]HINDUSTAN CYCLE'!$C$3:$D$162,2,FALSE)</f>
        <v>118</v>
      </c>
      <c r="I40" s="10">
        <f t="shared" si="5"/>
        <v>8</v>
      </c>
      <c r="J40" s="10">
        <f>G40*10</f>
        <v>40</v>
      </c>
      <c r="K40" s="10">
        <v>25</v>
      </c>
      <c r="L40" s="18">
        <f t="shared" si="6"/>
        <v>545</v>
      </c>
      <c r="M40" s="15" t="s">
        <v>55</v>
      </c>
    </row>
    <row r="41" spans="1:13" s="1" customFormat="1" ht="18" customHeight="1">
      <c r="A41" s="17">
        <f t="shared" si="3"/>
        <v>38</v>
      </c>
      <c r="B41" s="8" t="s">
        <v>164</v>
      </c>
      <c r="C41" s="8" t="s">
        <v>168</v>
      </c>
      <c r="D41" s="8" t="s">
        <v>169</v>
      </c>
      <c r="E41" s="9" t="s">
        <v>6</v>
      </c>
      <c r="F41" s="8" t="s">
        <v>5</v>
      </c>
      <c r="G41" s="8">
        <v>1</v>
      </c>
      <c r="H41" s="10">
        <f>VLOOKUP(F41,'[1]HINDUSTAN CYCLE'!$C$3:$D$162,2,FALSE)</f>
        <v>101</v>
      </c>
      <c r="I41" s="10">
        <f t="shared" si="5"/>
        <v>2</v>
      </c>
      <c r="J41" s="10">
        <f>G41*10</f>
        <v>10</v>
      </c>
      <c r="K41" s="10">
        <v>25</v>
      </c>
      <c r="L41" s="18">
        <f t="shared" si="6"/>
        <v>138</v>
      </c>
      <c r="M41" s="15" t="s">
        <v>83</v>
      </c>
    </row>
    <row r="42" spans="1:13" s="1" customFormat="1" ht="18" customHeight="1">
      <c r="A42" s="17">
        <f t="shared" si="3"/>
        <v>39</v>
      </c>
      <c r="B42" s="8" t="s">
        <v>164</v>
      </c>
      <c r="C42" s="8" t="s">
        <v>170</v>
      </c>
      <c r="D42" s="8" t="s">
        <v>171</v>
      </c>
      <c r="E42" s="9" t="s">
        <v>6</v>
      </c>
      <c r="F42" s="8" t="s">
        <v>34</v>
      </c>
      <c r="G42" s="8">
        <v>2</v>
      </c>
      <c r="H42" s="10">
        <f>VLOOKUP(F42,'[1]HINDUSTAN CYCLE'!$C$3:$D$162,2,FALSE)</f>
        <v>168</v>
      </c>
      <c r="I42" s="10">
        <f t="shared" si="5"/>
        <v>4</v>
      </c>
      <c r="J42" s="10">
        <v>400</v>
      </c>
      <c r="K42" s="10">
        <v>25</v>
      </c>
      <c r="L42" s="18">
        <f t="shared" si="6"/>
        <v>765</v>
      </c>
      <c r="M42" s="15" t="s">
        <v>172</v>
      </c>
    </row>
    <row r="43" spans="1:13" s="1" customFormat="1" ht="18" customHeight="1">
      <c r="A43" s="17">
        <f t="shared" si="3"/>
        <v>40</v>
      </c>
      <c r="B43" s="8" t="s">
        <v>164</v>
      </c>
      <c r="C43" s="8" t="s">
        <v>173</v>
      </c>
      <c r="D43" s="8" t="s">
        <v>174</v>
      </c>
      <c r="E43" s="9" t="s">
        <v>6</v>
      </c>
      <c r="F43" s="8" t="s">
        <v>38</v>
      </c>
      <c r="G43" s="8">
        <v>2</v>
      </c>
      <c r="H43" s="10">
        <f>VLOOKUP(F43,'[1]HINDUSTAN CYCLE'!$C$3:$D$162,2,FALSE)</f>
        <v>168</v>
      </c>
      <c r="I43" s="10">
        <f t="shared" si="5"/>
        <v>4</v>
      </c>
      <c r="J43" s="10">
        <v>400</v>
      </c>
      <c r="K43" s="10">
        <v>25</v>
      </c>
      <c r="L43" s="18">
        <f t="shared" si="6"/>
        <v>765</v>
      </c>
      <c r="M43" s="15" t="s">
        <v>158</v>
      </c>
    </row>
    <row r="44" spans="1:13" s="1" customFormat="1" ht="18" customHeight="1">
      <c r="A44" s="17">
        <f t="shared" si="3"/>
        <v>41</v>
      </c>
      <c r="B44" s="8" t="s">
        <v>175</v>
      </c>
      <c r="C44" s="8" t="s">
        <v>176</v>
      </c>
      <c r="D44" s="8" t="s">
        <v>45</v>
      </c>
      <c r="E44" s="9" t="s">
        <v>6</v>
      </c>
      <c r="F44" s="8" t="s">
        <v>28</v>
      </c>
      <c r="G44" s="8">
        <v>3</v>
      </c>
      <c r="H44" s="10">
        <f>VLOOKUP(F44,'[1]HINDUSTAN CYCLE'!$C$3:$D$162,2,FALSE)</f>
        <v>118</v>
      </c>
      <c r="I44" s="10">
        <f t="shared" si="5"/>
        <v>6</v>
      </c>
      <c r="J44" s="10">
        <f>G44*10</f>
        <v>30</v>
      </c>
      <c r="K44" s="10">
        <v>25</v>
      </c>
      <c r="L44" s="18">
        <f t="shared" si="6"/>
        <v>415</v>
      </c>
      <c r="M44" s="15" t="s">
        <v>78</v>
      </c>
    </row>
    <row r="45" spans="1:13" s="1" customFormat="1" ht="18" customHeight="1">
      <c r="A45" s="17">
        <f t="shared" si="3"/>
        <v>42</v>
      </c>
      <c r="B45" s="8" t="s">
        <v>175</v>
      </c>
      <c r="C45" s="8" t="s">
        <v>177</v>
      </c>
      <c r="D45" s="8" t="s">
        <v>178</v>
      </c>
      <c r="E45" s="9" t="s">
        <v>6</v>
      </c>
      <c r="F45" s="8" t="s">
        <v>0</v>
      </c>
      <c r="G45" s="8">
        <v>2</v>
      </c>
      <c r="H45" s="10">
        <f>VLOOKUP(F45,'[1]HINDUSTAN CYCLE'!$C$3:$D$162,2,FALSE)</f>
        <v>168</v>
      </c>
      <c r="I45" s="10">
        <f t="shared" si="5"/>
        <v>4</v>
      </c>
      <c r="J45" s="10">
        <f>G45*10</f>
        <v>20</v>
      </c>
      <c r="K45" s="10">
        <v>25</v>
      </c>
      <c r="L45" s="18">
        <f t="shared" si="6"/>
        <v>385</v>
      </c>
      <c r="M45" s="15" t="s">
        <v>62</v>
      </c>
    </row>
    <row r="46" spans="1:13" s="1" customFormat="1" ht="18" customHeight="1">
      <c r="A46" s="17">
        <f t="shared" si="3"/>
        <v>43</v>
      </c>
      <c r="B46" s="8" t="s">
        <v>175</v>
      </c>
      <c r="C46" s="8" t="s">
        <v>179</v>
      </c>
      <c r="D46" s="8" t="s">
        <v>180</v>
      </c>
      <c r="E46" s="9" t="s">
        <v>6</v>
      </c>
      <c r="F46" s="8" t="s">
        <v>0</v>
      </c>
      <c r="G46" s="8">
        <v>3</v>
      </c>
      <c r="H46" s="10">
        <f>VLOOKUP(F46,'[1]HINDUSTAN CYCLE'!$C$3:$D$162,2,FALSE)</f>
        <v>168</v>
      </c>
      <c r="I46" s="10">
        <f t="shared" si="5"/>
        <v>6</v>
      </c>
      <c r="J46" s="10">
        <f>G46*10</f>
        <v>30</v>
      </c>
      <c r="K46" s="10">
        <v>25</v>
      </c>
      <c r="L46" s="18">
        <f t="shared" si="6"/>
        <v>565</v>
      </c>
      <c r="M46" s="15" t="s">
        <v>62</v>
      </c>
    </row>
    <row r="47" spans="1:13" s="1" customFormat="1" ht="18" customHeight="1">
      <c r="A47" s="17">
        <f t="shared" si="3"/>
        <v>44</v>
      </c>
      <c r="B47" s="8" t="s">
        <v>181</v>
      </c>
      <c r="C47" s="8" t="s">
        <v>182</v>
      </c>
      <c r="D47" s="8" t="s">
        <v>183</v>
      </c>
      <c r="E47" s="9" t="s">
        <v>6</v>
      </c>
      <c r="F47" s="8" t="s">
        <v>41</v>
      </c>
      <c r="G47" s="8">
        <v>1</v>
      </c>
      <c r="H47" s="10">
        <f>VLOOKUP(F47,'[1]HINDUSTAN CYCLE'!$C$3:$D$162,2,FALSE)</f>
        <v>118</v>
      </c>
      <c r="I47" s="10">
        <f t="shared" si="5"/>
        <v>2</v>
      </c>
      <c r="J47" s="10">
        <f>G47*10</f>
        <v>10</v>
      </c>
      <c r="K47" s="10">
        <v>25</v>
      </c>
      <c r="L47" s="18">
        <f t="shared" si="6"/>
        <v>155</v>
      </c>
      <c r="M47" s="15" t="s">
        <v>184</v>
      </c>
    </row>
    <row r="48" spans="1:13" s="1" customFormat="1" ht="18" customHeight="1">
      <c r="A48" s="17">
        <f t="shared" si="3"/>
        <v>45</v>
      </c>
      <c r="B48" s="8" t="s">
        <v>181</v>
      </c>
      <c r="C48" s="8" t="s">
        <v>185</v>
      </c>
      <c r="D48" s="8" t="s">
        <v>186</v>
      </c>
      <c r="E48" s="9" t="s">
        <v>6</v>
      </c>
      <c r="F48" s="8" t="s">
        <v>41</v>
      </c>
      <c r="G48" s="8">
        <v>2</v>
      </c>
      <c r="H48" s="10">
        <f>VLOOKUP(F48,'[1]HINDUSTAN CYCLE'!$C$3:$D$162,2,FALSE)</f>
        <v>118</v>
      </c>
      <c r="I48" s="10">
        <f t="shared" si="5"/>
        <v>4</v>
      </c>
      <c r="J48" s="10">
        <f>G48*10</f>
        <v>20</v>
      </c>
      <c r="K48" s="10">
        <v>25</v>
      </c>
      <c r="L48" s="18">
        <f t="shared" si="6"/>
        <v>285</v>
      </c>
      <c r="M48" s="15" t="s">
        <v>184</v>
      </c>
    </row>
    <row r="49" spans="1:13" s="1" customFormat="1" ht="18" customHeight="1">
      <c r="A49" s="17">
        <f t="shared" si="3"/>
        <v>46</v>
      </c>
      <c r="B49" s="8" t="s">
        <v>187</v>
      </c>
      <c r="C49" s="8" t="s">
        <v>188</v>
      </c>
      <c r="D49" s="8" t="s">
        <v>189</v>
      </c>
      <c r="E49" s="9" t="s">
        <v>6</v>
      </c>
      <c r="F49" s="8" t="s">
        <v>30</v>
      </c>
      <c r="G49" s="8">
        <v>2</v>
      </c>
      <c r="H49" s="10">
        <f>VLOOKUP(F49,'[1]HINDUSTAN CYCLE'!$C$3:$D$162,2,FALSE)</f>
        <v>168</v>
      </c>
      <c r="I49" s="10">
        <f t="shared" si="5"/>
        <v>4</v>
      </c>
      <c r="J49" s="10">
        <v>400</v>
      </c>
      <c r="K49" s="10">
        <v>25</v>
      </c>
      <c r="L49" s="18">
        <f t="shared" si="6"/>
        <v>765</v>
      </c>
      <c r="M49" s="15" t="s">
        <v>190</v>
      </c>
    </row>
    <row r="50" spans="1:13" s="1" customFormat="1" ht="18" customHeight="1">
      <c r="A50" s="17">
        <f t="shared" si="3"/>
        <v>47</v>
      </c>
      <c r="B50" s="8" t="s">
        <v>187</v>
      </c>
      <c r="C50" s="8" t="s">
        <v>191</v>
      </c>
      <c r="D50" s="8" t="s">
        <v>192</v>
      </c>
      <c r="E50" s="9" t="s">
        <v>6</v>
      </c>
      <c r="F50" s="8" t="s">
        <v>3</v>
      </c>
      <c r="G50" s="8">
        <v>1</v>
      </c>
      <c r="H50" s="10">
        <f>VLOOKUP(F50,'[1]HINDUSTAN CYCLE'!$C$3:$D$162,2,FALSE)</f>
        <v>134</v>
      </c>
      <c r="I50" s="10">
        <f t="shared" si="5"/>
        <v>2</v>
      </c>
      <c r="J50" s="10">
        <f t="shared" ref="J50:J55" si="7">G50*10</f>
        <v>10</v>
      </c>
      <c r="K50" s="10">
        <v>25</v>
      </c>
      <c r="L50" s="18">
        <f t="shared" si="6"/>
        <v>171</v>
      </c>
      <c r="M50" s="15" t="s">
        <v>193</v>
      </c>
    </row>
    <row r="51" spans="1:13" s="1" customFormat="1" ht="18" customHeight="1">
      <c r="A51" s="17">
        <f t="shared" si="3"/>
        <v>48</v>
      </c>
      <c r="B51" s="8" t="s">
        <v>187</v>
      </c>
      <c r="C51" s="8" t="s">
        <v>194</v>
      </c>
      <c r="D51" s="8" t="s">
        <v>195</v>
      </c>
      <c r="E51" s="9" t="s">
        <v>6</v>
      </c>
      <c r="F51" s="8" t="s">
        <v>3</v>
      </c>
      <c r="G51" s="8">
        <v>2</v>
      </c>
      <c r="H51" s="10">
        <f>VLOOKUP(F51,'[1]HINDUSTAN CYCLE'!$C$3:$D$162,2,FALSE)</f>
        <v>134</v>
      </c>
      <c r="I51" s="10">
        <f t="shared" si="5"/>
        <v>4</v>
      </c>
      <c r="J51" s="10">
        <f t="shared" si="7"/>
        <v>20</v>
      </c>
      <c r="K51" s="10">
        <v>25</v>
      </c>
      <c r="L51" s="18">
        <f t="shared" si="6"/>
        <v>317</v>
      </c>
      <c r="M51" s="15" t="s">
        <v>59</v>
      </c>
    </row>
    <row r="52" spans="1:13" s="1" customFormat="1" ht="18" customHeight="1">
      <c r="A52" s="17">
        <f t="shared" si="3"/>
        <v>49</v>
      </c>
      <c r="B52" s="8" t="s">
        <v>196</v>
      </c>
      <c r="C52" s="8" t="s">
        <v>197</v>
      </c>
      <c r="D52" s="8" t="s">
        <v>198</v>
      </c>
      <c r="E52" s="9" t="s">
        <v>6</v>
      </c>
      <c r="F52" s="8" t="s">
        <v>5</v>
      </c>
      <c r="G52" s="8">
        <v>6</v>
      </c>
      <c r="H52" s="10">
        <f>VLOOKUP(F52,'[1]HINDUSTAN CYCLE'!$C$3:$D$162,2,FALSE)</f>
        <v>101</v>
      </c>
      <c r="I52" s="10">
        <f t="shared" si="5"/>
        <v>12</v>
      </c>
      <c r="J52" s="10">
        <f t="shared" si="7"/>
        <v>60</v>
      </c>
      <c r="K52" s="10">
        <v>25</v>
      </c>
      <c r="L52" s="18">
        <f t="shared" si="6"/>
        <v>703</v>
      </c>
      <c r="M52" s="15" t="s">
        <v>199</v>
      </c>
    </row>
    <row r="53" spans="1:13" s="1" customFormat="1" ht="18" customHeight="1">
      <c r="A53" s="17">
        <f t="shared" si="3"/>
        <v>50</v>
      </c>
      <c r="B53" s="8" t="s">
        <v>196</v>
      </c>
      <c r="C53" s="8" t="s">
        <v>200</v>
      </c>
      <c r="D53" s="8" t="s">
        <v>201</v>
      </c>
      <c r="E53" s="9" t="s">
        <v>6</v>
      </c>
      <c r="F53" s="8" t="s">
        <v>3</v>
      </c>
      <c r="G53" s="8">
        <v>2</v>
      </c>
      <c r="H53" s="10">
        <f>VLOOKUP(F53,'[1]HINDUSTAN CYCLE'!$C$3:$D$162,2,FALSE)</f>
        <v>134</v>
      </c>
      <c r="I53" s="10">
        <f t="shared" si="5"/>
        <v>4</v>
      </c>
      <c r="J53" s="10">
        <f t="shared" si="7"/>
        <v>20</v>
      </c>
      <c r="K53" s="10">
        <v>25</v>
      </c>
      <c r="L53" s="18">
        <f t="shared" si="6"/>
        <v>317</v>
      </c>
      <c r="M53" s="15" t="s">
        <v>202</v>
      </c>
    </row>
    <row r="54" spans="1:13" s="1" customFormat="1" ht="18" customHeight="1">
      <c r="A54" s="17">
        <f t="shared" si="3"/>
        <v>51</v>
      </c>
      <c r="B54" s="8" t="s">
        <v>196</v>
      </c>
      <c r="C54" s="8" t="s">
        <v>203</v>
      </c>
      <c r="D54" s="8" t="s">
        <v>204</v>
      </c>
      <c r="E54" s="9" t="s">
        <v>6</v>
      </c>
      <c r="F54" s="8" t="s">
        <v>0</v>
      </c>
      <c r="G54" s="8">
        <v>2</v>
      </c>
      <c r="H54" s="10">
        <f>VLOOKUP(F54,'[1]HINDUSTAN CYCLE'!$C$3:$D$162,2,FALSE)</f>
        <v>168</v>
      </c>
      <c r="I54" s="10">
        <f t="shared" si="5"/>
        <v>4</v>
      </c>
      <c r="J54" s="10">
        <f t="shared" si="7"/>
        <v>20</v>
      </c>
      <c r="K54" s="10">
        <v>25</v>
      </c>
      <c r="L54" s="18">
        <f t="shared" si="6"/>
        <v>385</v>
      </c>
      <c r="M54" s="15" t="s">
        <v>62</v>
      </c>
    </row>
    <row r="55" spans="1:13" s="1" customFormat="1" ht="18" customHeight="1">
      <c r="A55" s="17">
        <f t="shared" si="3"/>
        <v>52</v>
      </c>
      <c r="B55" s="8" t="s">
        <v>196</v>
      </c>
      <c r="C55" s="8" t="s">
        <v>205</v>
      </c>
      <c r="D55" s="8" t="s">
        <v>206</v>
      </c>
      <c r="E55" s="9" t="s">
        <v>6</v>
      </c>
      <c r="F55" s="8" t="s">
        <v>2</v>
      </c>
      <c r="G55" s="8">
        <v>2</v>
      </c>
      <c r="H55" s="10">
        <f>VLOOKUP(F55,'[1]HINDUSTAN CYCLE'!$C$3:$D$162,2,FALSE)</f>
        <v>168</v>
      </c>
      <c r="I55" s="10">
        <f t="shared" si="5"/>
        <v>4</v>
      </c>
      <c r="J55" s="10">
        <f t="shared" si="7"/>
        <v>20</v>
      </c>
      <c r="K55" s="10">
        <v>25</v>
      </c>
      <c r="L55" s="18">
        <f t="shared" si="6"/>
        <v>385</v>
      </c>
      <c r="M55" s="15" t="s">
        <v>207</v>
      </c>
    </row>
    <row r="56" spans="1:13" s="1" customFormat="1" ht="18" customHeight="1">
      <c r="A56" s="17">
        <f t="shared" si="3"/>
        <v>53</v>
      </c>
      <c r="B56" s="8" t="s">
        <v>196</v>
      </c>
      <c r="C56" s="8" t="s">
        <v>208</v>
      </c>
      <c r="D56" s="8" t="s">
        <v>209</v>
      </c>
      <c r="E56" s="9" t="s">
        <v>6</v>
      </c>
      <c r="F56" s="8" t="s">
        <v>34</v>
      </c>
      <c r="G56" s="8">
        <v>1</v>
      </c>
      <c r="H56" s="10">
        <f>VLOOKUP(F56,'[1]HINDUSTAN CYCLE'!$C$3:$D$162,2,FALSE)</f>
        <v>168</v>
      </c>
      <c r="I56" s="10">
        <f t="shared" si="5"/>
        <v>2</v>
      </c>
      <c r="J56" s="10">
        <v>400</v>
      </c>
      <c r="K56" s="10">
        <v>25</v>
      </c>
      <c r="L56" s="18">
        <f t="shared" si="6"/>
        <v>595</v>
      </c>
      <c r="M56" s="15" t="s">
        <v>172</v>
      </c>
    </row>
    <row r="57" spans="1:13" s="1" customFormat="1" ht="18" customHeight="1">
      <c r="A57" s="17">
        <f t="shared" si="3"/>
        <v>54</v>
      </c>
      <c r="B57" s="8" t="s">
        <v>210</v>
      </c>
      <c r="C57" s="8" t="s">
        <v>211</v>
      </c>
      <c r="D57" s="8" t="s">
        <v>212</v>
      </c>
      <c r="E57" s="9" t="s">
        <v>6</v>
      </c>
      <c r="F57" s="8" t="s">
        <v>47</v>
      </c>
      <c r="G57" s="8">
        <v>4</v>
      </c>
      <c r="H57" s="10">
        <f>VLOOKUP(F57,'[1]HINDUSTAN CYCLE'!$C$3:$D$162,2,FALSE)</f>
        <v>101</v>
      </c>
      <c r="I57" s="10">
        <f t="shared" si="5"/>
        <v>8</v>
      </c>
      <c r="J57" s="10">
        <f>G57*10</f>
        <v>40</v>
      </c>
      <c r="K57" s="10">
        <v>25</v>
      </c>
      <c r="L57" s="18">
        <f t="shared" si="6"/>
        <v>477</v>
      </c>
      <c r="M57" s="15" t="s">
        <v>213</v>
      </c>
    </row>
    <row r="58" spans="1:13" s="1" customFormat="1" ht="18" customHeight="1">
      <c r="A58" s="17">
        <f t="shared" si="3"/>
        <v>55</v>
      </c>
      <c r="B58" s="8" t="s">
        <v>214</v>
      </c>
      <c r="C58" s="8" t="s">
        <v>215</v>
      </c>
      <c r="D58" s="8" t="s">
        <v>216</v>
      </c>
      <c r="E58" s="9" t="s">
        <v>6</v>
      </c>
      <c r="F58" s="8" t="s">
        <v>20</v>
      </c>
      <c r="G58" s="8">
        <v>1</v>
      </c>
      <c r="H58" s="10">
        <f>VLOOKUP(F58,'[1]HINDUSTAN CYCLE'!$C$3:$D$162,2,FALSE)</f>
        <v>168</v>
      </c>
      <c r="I58" s="10">
        <f t="shared" si="5"/>
        <v>2</v>
      </c>
      <c r="J58" s="10">
        <f>G58*10</f>
        <v>10</v>
      </c>
      <c r="K58" s="10">
        <v>25</v>
      </c>
      <c r="L58" s="18">
        <f t="shared" si="6"/>
        <v>205</v>
      </c>
      <c r="M58" s="15" t="s">
        <v>217</v>
      </c>
    </row>
    <row r="59" spans="1:13" s="1" customFormat="1" ht="18" customHeight="1">
      <c r="A59" s="17">
        <f t="shared" si="3"/>
        <v>56</v>
      </c>
      <c r="B59" s="8" t="s">
        <v>214</v>
      </c>
      <c r="C59" s="8" t="s">
        <v>218</v>
      </c>
      <c r="D59" s="8" t="s">
        <v>219</v>
      </c>
      <c r="E59" s="9" t="s">
        <v>6</v>
      </c>
      <c r="F59" s="8" t="s">
        <v>5</v>
      </c>
      <c r="G59" s="8">
        <v>2</v>
      </c>
      <c r="H59" s="10">
        <f>VLOOKUP(F59,'[1]HINDUSTAN CYCLE'!$C$3:$D$162,2,FALSE)</f>
        <v>101</v>
      </c>
      <c r="I59" s="10">
        <f t="shared" si="5"/>
        <v>4</v>
      </c>
      <c r="J59" s="10">
        <f>G59*10</f>
        <v>20</v>
      </c>
      <c r="K59" s="10">
        <v>25</v>
      </c>
      <c r="L59" s="18">
        <f t="shared" si="6"/>
        <v>251</v>
      </c>
      <c r="M59" s="15" t="s">
        <v>220</v>
      </c>
    </row>
    <row r="60" spans="1:13" s="1" customFormat="1" ht="18" customHeight="1">
      <c r="A60" s="17">
        <f t="shared" si="3"/>
        <v>57</v>
      </c>
      <c r="B60" s="8" t="s">
        <v>214</v>
      </c>
      <c r="C60" s="8" t="s">
        <v>221</v>
      </c>
      <c r="D60" s="8" t="s">
        <v>222</v>
      </c>
      <c r="E60" s="9" t="s">
        <v>6</v>
      </c>
      <c r="F60" s="8" t="s">
        <v>223</v>
      </c>
      <c r="G60" s="8">
        <v>1</v>
      </c>
      <c r="H60" s="10">
        <f>VLOOKUP(F60,'[1]HINDUSTAN CYCLE'!$C$3:$D$162,2,FALSE)</f>
        <v>202</v>
      </c>
      <c r="I60" s="10">
        <f t="shared" si="5"/>
        <v>2</v>
      </c>
      <c r="J60" s="10">
        <v>400</v>
      </c>
      <c r="K60" s="10">
        <v>25</v>
      </c>
      <c r="L60" s="18">
        <f t="shared" si="6"/>
        <v>629</v>
      </c>
      <c r="M60" s="15" t="s">
        <v>224</v>
      </c>
    </row>
    <row r="61" spans="1:13" s="1" customFormat="1" ht="18" customHeight="1">
      <c r="A61" s="17">
        <f t="shared" si="3"/>
        <v>58</v>
      </c>
      <c r="B61" s="8" t="s">
        <v>225</v>
      </c>
      <c r="C61" s="8" t="s">
        <v>226</v>
      </c>
      <c r="D61" s="8" t="s">
        <v>227</v>
      </c>
      <c r="E61" s="9" t="s">
        <v>6</v>
      </c>
      <c r="F61" s="8" t="s">
        <v>29</v>
      </c>
      <c r="G61" s="8">
        <v>5</v>
      </c>
      <c r="H61" s="10">
        <f>VLOOKUP(F61,'[1]HINDUSTAN CYCLE'!$C$3:$D$162,2,FALSE)</f>
        <v>168</v>
      </c>
      <c r="I61" s="10">
        <f t="shared" si="5"/>
        <v>10</v>
      </c>
      <c r="J61" s="10">
        <v>400</v>
      </c>
      <c r="K61" s="10">
        <v>25</v>
      </c>
      <c r="L61" s="18">
        <f t="shared" si="6"/>
        <v>1275</v>
      </c>
      <c r="M61" s="15" t="s">
        <v>150</v>
      </c>
    </row>
    <row r="62" spans="1:13" s="1" customFormat="1" ht="18" customHeight="1">
      <c r="A62" s="17">
        <f t="shared" si="3"/>
        <v>59</v>
      </c>
      <c r="B62" s="8" t="s">
        <v>225</v>
      </c>
      <c r="C62" s="8" t="s">
        <v>228</v>
      </c>
      <c r="D62" s="8" t="s">
        <v>229</v>
      </c>
      <c r="E62" s="9" t="s">
        <v>6</v>
      </c>
      <c r="F62" s="8" t="s">
        <v>3</v>
      </c>
      <c r="G62" s="8">
        <v>1</v>
      </c>
      <c r="H62" s="10">
        <f>VLOOKUP(F62,'[1]HINDUSTAN CYCLE'!$C$3:$D$162,2,FALSE)</f>
        <v>134</v>
      </c>
      <c r="I62" s="10">
        <f t="shared" si="5"/>
        <v>2</v>
      </c>
      <c r="J62" s="10">
        <f>G62*10</f>
        <v>10</v>
      </c>
      <c r="K62" s="10">
        <v>25</v>
      </c>
      <c r="L62" s="18">
        <f t="shared" si="6"/>
        <v>171</v>
      </c>
      <c r="M62" s="15" t="s">
        <v>230</v>
      </c>
    </row>
    <row r="63" spans="1:13" s="1" customFormat="1" ht="18" customHeight="1">
      <c r="A63" s="17">
        <f t="shared" si="3"/>
        <v>60</v>
      </c>
      <c r="B63" s="8" t="s">
        <v>225</v>
      </c>
      <c r="C63" s="8" t="s">
        <v>231</v>
      </c>
      <c r="D63" s="8" t="s">
        <v>232</v>
      </c>
      <c r="E63" s="9" t="s">
        <v>6</v>
      </c>
      <c r="F63" s="8" t="s">
        <v>20</v>
      </c>
      <c r="G63" s="8">
        <v>2</v>
      </c>
      <c r="H63" s="10">
        <f>VLOOKUP(F63,'[1]HINDUSTAN CYCLE'!$C$3:$D$162,2,FALSE)</f>
        <v>168</v>
      </c>
      <c r="I63" s="10">
        <f t="shared" si="5"/>
        <v>4</v>
      </c>
      <c r="J63" s="10">
        <f>G63*10</f>
        <v>20</v>
      </c>
      <c r="K63" s="10">
        <v>25</v>
      </c>
      <c r="L63" s="18">
        <f t="shared" si="6"/>
        <v>385</v>
      </c>
      <c r="M63" s="15" t="s">
        <v>233</v>
      </c>
    </row>
    <row r="64" spans="1:13" s="1" customFormat="1" ht="18" customHeight="1">
      <c r="A64" s="17">
        <f t="shared" si="3"/>
        <v>61</v>
      </c>
      <c r="B64" s="8" t="s">
        <v>234</v>
      </c>
      <c r="C64" s="8" t="s">
        <v>235</v>
      </c>
      <c r="D64" s="8" t="s">
        <v>236</v>
      </c>
      <c r="E64" s="9" t="s">
        <v>6</v>
      </c>
      <c r="F64" s="8" t="s">
        <v>34</v>
      </c>
      <c r="G64" s="8">
        <v>6</v>
      </c>
      <c r="H64" s="10">
        <f>VLOOKUP(F64,'[1]HINDUSTAN CYCLE'!$C$3:$D$162,2,FALSE)</f>
        <v>168</v>
      </c>
      <c r="I64" s="10">
        <f t="shared" si="5"/>
        <v>12</v>
      </c>
      <c r="J64" s="10">
        <v>400</v>
      </c>
      <c r="K64" s="10">
        <v>25</v>
      </c>
      <c r="L64" s="18">
        <f t="shared" si="6"/>
        <v>1445</v>
      </c>
      <c r="M64" s="15" t="s">
        <v>172</v>
      </c>
    </row>
    <row r="65" spans="1:13" s="1" customFormat="1" ht="18" customHeight="1">
      <c r="A65" s="17">
        <f t="shared" si="3"/>
        <v>62</v>
      </c>
      <c r="B65" s="8" t="s">
        <v>234</v>
      </c>
      <c r="C65" s="8" t="s">
        <v>237</v>
      </c>
      <c r="D65" s="8" t="s">
        <v>238</v>
      </c>
      <c r="E65" s="9" t="s">
        <v>6</v>
      </c>
      <c r="F65" s="8" t="s">
        <v>44</v>
      </c>
      <c r="G65" s="8">
        <v>6</v>
      </c>
      <c r="H65" s="10">
        <f>VLOOKUP(F65,'[1]HINDUSTAN CYCLE'!$C$3:$D$162,2,FALSE)</f>
        <v>168</v>
      </c>
      <c r="I65" s="10">
        <f t="shared" si="5"/>
        <v>12</v>
      </c>
      <c r="J65" s="10">
        <f t="shared" ref="J65:J72" si="8">G65*10</f>
        <v>60</v>
      </c>
      <c r="K65" s="10">
        <v>25</v>
      </c>
      <c r="L65" s="18">
        <f t="shared" si="6"/>
        <v>1105</v>
      </c>
      <c r="M65" s="15" t="s">
        <v>239</v>
      </c>
    </row>
    <row r="66" spans="1:13" s="1" customFormat="1" ht="18" customHeight="1">
      <c r="A66" s="17">
        <f t="shared" si="3"/>
        <v>63</v>
      </c>
      <c r="B66" s="8" t="s">
        <v>234</v>
      </c>
      <c r="C66" s="8" t="s">
        <v>240</v>
      </c>
      <c r="D66" s="8" t="s">
        <v>241</v>
      </c>
      <c r="E66" s="9" t="s">
        <v>6</v>
      </c>
      <c r="F66" s="8" t="s">
        <v>0</v>
      </c>
      <c r="G66" s="8">
        <v>3</v>
      </c>
      <c r="H66" s="10">
        <f>VLOOKUP(F66,'[1]HINDUSTAN CYCLE'!$C$3:$D$162,2,FALSE)</f>
        <v>168</v>
      </c>
      <c r="I66" s="10">
        <f t="shared" si="5"/>
        <v>6</v>
      </c>
      <c r="J66" s="10">
        <f t="shared" si="8"/>
        <v>30</v>
      </c>
      <c r="K66" s="10">
        <v>25</v>
      </c>
      <c r="L66" s="18">
        <f t="shared" si="6"/>
        <v>565</v>
      </c>
      <c r="M66" s="15" t="s">
        <v>242</v>
      </c>
    </row>
    <row r="67" spans="1:13" s="1" customFormat="1" ht="18" customHeight="1">
      <c r="A67" s="17">
        <f t="shared" si="3"/>
        <v>64</v>
      </c>
      <c r="B67" s="8" t="s">
        <v>234</v>
      </c>
      <c r="C67" s="8" t="s">
        <v>243</v>
      </c>
      <c r="D67" s="8" t="s">
        <v>244</v>
      </c>
      <c r="E67" s="9" t="s">
        <v>6</v>
      </c>
      <c r="F67" s="8" t="s">
        <v>4</v>
      </c>
      <c r="G67" s="8">
        <v>3</v>
      </c>
      <c r="H67" s="10">
        <f>VLOOKUP(F67,'[1]HINDUSTAN CYCLE'!$C$3:$D$162,2,FALSE)</f>
        <v>134</v>
      </c>
      <c r="I67" s="10">
        <f t="shared" si="5"/>
        <v>6</v>
      </c>
      <c r="J67" s="10">
        <f t="shared" si="8"/>
        <v>30</v>
      </c>
      <c r="K67" s="10">
        <v>25</v>
      </c>
      <c r="L67" s="18">
        <f t="shared" si="6"/>
        <v>463</v>
      </c>
      <c r="M67" s="15" t="s">
        <v>245</v>
      </c>
    </row>
    <row r="68" spans="1:13" s="1" customFormat="1" ht="18" customHeight="1">
      <c r="A68" s="17">
        <f t="shared" si="3"/>
        <v>65</v>
      </c>
      <c r="B68" s="8" t="s">
        <v>234</v>
      </c>
      <c r="C68" s="8" t="s">
        <v>246</v>
      </c>
      <c r="D68" s="8" t="s">
        <v>247</v>
      </c>
      <c r="E68" s="9" t="s">
        <v>6</v>
      </c>
      <c r="F68" s="8" t="s">
        <v>25</v>
      </c>
      <c r="G68" s="8">
        <v>1</v>
      </c>
      <c r="H68" s="10">
        <f>VLOOKUP(F68,'[1]HINDUSTAN CYCLE'!$C$3:$D$162,2,FALSE)</f>
        <v>168</v>
      </c>
      <c r="I68" s="10">
        <f t="shared" ref="I68:I99" si="9">G68*2</f>
        <v>2</v>
      </c>
      <c r="J68" s="10">
        <f t="shared" si="8"/>
        <v>10</v>
      </c>
      <c r="K68" s="10">
        <v>25</v>
      </c>
      <c r="L68" s="18">
        <f t="shared" ref="L68:L99" si="10">G68*H68+I68+J68+K68</f>
        <v>205</v>
      </c>
      <c r="M68" s="15" t="s">
        <v>248</v>
      </c>
    </row>
    <row r="69" spans="1:13" s="1" customFormat="1" ht="18" customHeight="1">
      <c r="A69" s="17">
        <f t="shared" si="3"/>
        <v>66</v>
      </c>
      <c r="B69" s="8" t="s">
        <v>234</v>
      </c>
      <c r="C69" s="8" t="s">
        <v>249</v>
      </c>
      <c r="D69" s="8" t="s">
        <v>250</v>
      </c>
      <c r="E69" s="9" t="s">
        <v>6</v>
      </c>
      <c r="F69" s="8" t="s">
        <v>2</v>
      </c>
      <c r="G69" s="8">
        <v>1</v>
      </c>
      <c r="H69" s="10">
        <f>VLOOKUP(F69,'[1]HINDUSTAN CYCLE'!$C$3:$D$162,2,FALSE)</f>
        <v>168</v>
      </c>
      <c r="I69" s="10">
        <f t="shared" si="9"/>
        <v>2</v>
      </c>
      <c r="J69" s="10">
        <f t="shared" si="8"/>
        <v>10</v>
      </c>
      <c r="K69" s="10">
        <v>25</v>
      </c>
      <c r="L69" s="18">
        <f t="shared" si="10"/>
        <v>205</v>
      </c>
      <c r="M69" s="15" t="s">
        <v>207</v>
      </c>
    </row>
    <row r="70" spans="1:13" s="1" customFormat="1" ht="18" customHeight="1">
      <c r="A70" s="17">
        <f t="shared" ref="A70:A110" si="11">A69+1</f>
        <v>67</v>
      </c>
      <c r="B70" s="8" t="s">
        <v>251</v>
      </c>
      <c r="C70" s="8" t="s">
        <v>252</v>
      </c>
      <c r="D70" s="8" t="s">
        <v>253</v>
      </c>
      <c r="E70" s="9" t="s">
        <v>6</v>
      </c>
      <c r="F70" s="8" t="s">
        <v>254</v>
      </c>
      <c r="G70" s="8">
        <v>3</v>
      </c>
      <c r="H70" s="10">
        <f>VLOOKUP(F70,'[1]HINDUSTAN CYCLE'!$C$3:$D$162,2,FALSE)</f>
        <v>118</v>
      </c>
      <c r="I70" s="10">
        <f t="shared" si="9"/>
        <v>6</v>
      </c>
      <c r="J70" s="10">
        <f t="shared" si="8"/>
        <v>30</v>
      </c>
      <c r="K70" s="10">
        <v>25</v>
      </c>
      <c r="L70" s="18">
        <f t="shared" si="10"/>
        <v>415</v>
      </c>
      <c r="M70" s="15" t="s">
        <v>255</v>
      </c>
    </row>
    <row r="71" spans="1:13" s="1" customFormat="1" ht="18" customHeight="1">
      <c r="A71" s="17">
        <f t="shared" si="11"/>
        <v>68</v>
      </c>
      <c r="B71" s="8" t="s">
        <v>251</v>
      </c>
      <c r="C71" s="8" t="s">
        <v>256</v>
      </c>
      <c r="D71" s="8" t="s">
        <v>257</v>
      </c>
      <c r="E71" s="9" t="s">
        <v>6</v>
      </c>
      <c r="F71" s="8" t="s">
        <v>25</v>
      </c>
      <c r="G71" s="8">
        <v>5</v>
      </c>
      <c r="H71" s="10">
        <f>VLOOKUP(F71,'[1]HINDUSTAN CYCLE'!$C$3:$D$162,2,FALSE)</f>
        <v>168</v>
      </c>
      <c r="I71" s="10">
        <f t="shared" si="9"/>
        <v>10</v>
      </c>
      <c r="J71" s="10">
        <f t="shared" si="8"/>
        <v>50</v>
      </c>
      <c r="K71" s="10">
        <v>25</v>
      </c>
      <c r="L71" s="18">
        <f t="shared" si="10"/>
        <v>925</v>
      </c>
      <c r="M71" s="15" t="s">
        <v>248</v>
      </c>
    </row>
    <row r="72" spans="1:13" s="1" customFormat="1" ht="18" customHeight="1">
      <c r="A72" s="17">
        <f t="shared" si="11"/>
        <v>69</v>
      </c>
      <c r="B72" s="8" t="s">
        <v>251</v>
      </c>
      <c r="C72" s="8" t="s">
        <v>258</v>
      </c>
      <c r="D72" s="8" t="s">
        <v>259</v>
      </c>
      <c r="E72" s="9" t="s">
        <v>6</v>
      </c>
      <c r="F72" s="8" t="s">
        <v>40</v>
      </c>
      <c r="G72" s="8">
        <v>3</v>
      </c>
      <c r="H72" s="10">
        <f>VLOOKUP(F72,'[1]HINDUSTAN CYCLE'!$C$3:$D$162,2,FALSE)</f>
        <v>168</v>
      </c>
      <c r="I72" s="10">
        <f t="shared" si="9"/>
        <v>6</v>
      </c>
      <c r="J72" s="10">
        <f t="shared" si="8"/>
        <v>30</v>
      </c>
      <c r="K72" s="10">
        <v>25</v>
      </c>
      <c r="L72" s="18">
        <f t="shared" si="10"/>
        <v>565</v>
      </c>
      <c r="M72" s="15" t="s">
        <v>260</v>
      </c>
    </row>
    <row r="73" spans="1:13" s="1" customFormat="1" ht="18" customHeight="1">
      <c r="A73" s="17">
        <f t="shared" si="11"/>
        <v>70</v>
      </c>
      <c r="B73" s="8" t="s">
        <v>251</v>
      </c>
      <c r="C73" s="8" t="s">
        <v>261</v>
      </c>
      <c r="D73" s="8" t="s">
        <v>262</v>
      </c>
      <c r="E73" s="9" t="s">
        <v>6</v>
      </c>
      <c r="F73" s="8" t="s">
        <v>263</v>
      </c>
      <c r="G73" s="8">
        <v>2</v>
      </c>
      <c r="H73" s="10">
        <f>VLOOKUP(F73,'[1]HINDUSTAN CYCLE'!$C$3:$D$162,2,FALSE)</f>
        <v>202</v>
      </c>
      <c r="I73" s="10">
        <f t="shared" si="9"/>
        <v>4</v>
      </c>
      <c r="J73" s="10">
        <v>400</v>
      </c>
      <c r="K73" s="10">
        <v>25</v>
      </c>
      <c r="L73" s="18">
        <f t="shared" si="10"/>
        <v>833</v>
      </c>
      <c r="M73" s="15" t="s">
        <v>264</v>
      </c>
    </row>
    <row r="74" spans="1:13" s="1" customFormat="1" ht="18" customHeight="1">
      <c r="A74" s="17">
        <f t="shared" si="11"/>
        <v>71</v>
      </c>
      <c r="B74" s="8" t="s">
        <v>251</v>
      </c>
      <c r="C74" s="8" t="s">
        <v>265</v>
      </c>
      <c r="D74" s="8" t="s">
        <v>266</v>
      </c>
      <c r="E74" s="9" t="s">
        <v>6</v>
      </c>
      <c r="F74" s="8" t="s">
        <v>20</v>
      </c>
      <c r="G74" s="8">
        <v>3</v>
      </c>
      <c r="H74" s="10">
        <f>VLOOKUP(F74,'[1]HINDUSTAN CYCLE'!$C$3:$D$162,2,FALSE)</f>
        <v>168</v>
      </c>
      <c r="I74" s="10">
        <f t="shared" si="9"/>
        <v>6</v>
      </c>
      <c r="J74" s="10">
        <f t="shared" ref="J74:J82" si="12">G74*10</f>
        <v>30</v>
      </c>
      <c r="K74" s="10">
        <v>25</v>
      </c>
      <c r="L74" s="18">
        <f t="shared" si="10"/>
        <v>565</v>
      </c>
      <c r="M74" s="15" t="s">
        <v>267</v>
      </c>
    </row>
    <row r="75" spans="1:13" s="1" customFormat="1" ht="18" customHeight="1">
      <c r="A75" s="17">
        <f t="shared" si="11"/>
        <v>72</v>
      </c>
      <c r="B75" s="8" t="s">
        <v>251</v>
      </c>
      <c r="C75" s="8" t="s">
        <v>268</v>
      </c>
      <c r="D75" s="8" t="s">
        <v>269</v>
      </c>
      <c r="E75" s="9" t="s">
        <v>6</v>
      </c>
      <c r="F75" s="8" t="s">
        <v>25</v>
      </c>
      <c r="G75" s="8">
        <v>1</v>
      </c>
      <c r="H75" s="10">
        <f>VLOOKUP(F75,'[1]HINDUSTAN CYCLE'!$C$3:$D$162,2,FALSE)</f>
        <v>168</v>
      </c>
      <c r="I75" s="10">
        <f t="shared" si="9"/>
        <v>2</v>
      </c>
      <c r="J75" s="10">
        <f t="shared" si="12"/>
        <v>10</v>
      </c>
      <c r="K75" s="10">
        <v>25</v>
      </c>
      <c r="L75" s="18">
        <f t="shared" si="10"/>
        <v>205</v>
      </c>
      <c r="M75" s="15" t="s">
        <v>270</v>
      </c>
    </row>
    <row r="76" spans="1:13" s="1" customFormat="1" ht="18" customHeight="1">
      <c r="A76" s="17">
        <f t="shared" si="11"/>
        <v>73</v>
      </c>
      <c r="B76" s="8" t="s">
        <v>271</v>
      </c>
      <c r="C76" s="8" t="s">
        <v>272</v>
      </c>
      <c r="D76" s="8" t="s">
        <v>273</v>
      </c>
      <c r="E76" s="9" t="s">
        <v>6</v>
      </c>
      <c r="F76" s="8" t="s">
        <v>3</v>
      </c>
      <c r="G76" s="8">
        <v>1</v>
      </c>
      <c r="H76" s="10">
        <f>VLOOKUP(F76,'[1]HINDUSTAN CYCLE'!$C$3:$D$162,2,FALSE)</f>
        <v>134</v>
      </c>
      <c r="I76" s="10">
        <f t="shared" si="9"/>
        <v>2</v>
      </c>
      <c r="J76" s="10">
        <f t="shared" si="12"/>
        <v>10</v>
      </c>
      <c r="K76" s="10">
        <v>25</v>
      </c>
      <c r="L76" s="18">
        <f t="shared" si="10"/>
        <v>171</v>
      </c>
      <c r="M76" s="15" t="s">
        <v>202</v>
      </c>
    </row>
    <row r="77" spans="1:13" s="1" customFormat="1" ht="18" customHeight="1">
      <c r="A77" s="17">
        <f t="shared" si="11"/>
        <v>74</v>
      </c>
      <c r="B77" s="8" t="s">
        <v>274</v>
      </c>
      <c r="C77" s="8" t="s">
        <v>275</v>
      </c>
      <c r="D77" s="8" t="s">
        <v>276</v>
      </c>
      <c r="E77" s="9" t="s">
        <v>6</v>
      </c>
      <c r="F77" s="8" t="s">
        <v>5</v>
      </c>
      <c r="G77" s="8">
        <v>3</v>
      </c>
      <c r="H77" s="10">
        <f>VLOOKUP(F77,'[1]HINDUSTAN CYCLE'!$C$3:$D$162,2,FALSE)</f>
        <v>101</v>
      </c>
      <c r="I77" s="10">
        <f t="shared" si="9"/>
        <v>6</v>
      </c>
      <c r="J77" s="10">
        <f t="shared" si="12"/>
        <v>30</v>
      </c>
      <c r="K77" s="10">
        <v>25</v>
      </c>
      <c r="L77" s="18">
        <f t="shared" si="10"/>
        <v>364</v>
      </c>
      <c r="M77" s="15" t="s">
        <v>199</v>
      </c>
    </row>
    <row r="78" spans="1:13" s="1" customFormat="1" ht="18" customHeight="1">
      <c r="A78" s="17">
        <f t="shared" si="11"/>
        <v>75</v>
      </c>
      <c r="B78" s="8" t="s">
        <v>274</v>
      </c>
      <c r="C78" s="8" t="s">
        <v>277</v>
      </c>
      <c r="D78" s="8" t="s">
        <v>236</v>
      </c>
      <c r="E78" s="9" t="s">
        <v>6</v>
      </c>
      <c r="F78" s="8" t="s">
        <v>5</v>
      </c>
      <c r="G78" s="8">
        <v>2</v>
      </c>
      <c r="H78" s="10">
        <f>VLOOKUP(F78,'[1]HINDUSTAN CYCLE'!$C$3:$D$162,2,FALSE)</f>
        <v>101</v>
      </c>
      <c r="I78" s="10">
        <f t="shared" si="9"/>
        <v>4</v>
      </c>
      <c r="J78" s="10">
        <f t="shared" si="12"/>
        <v>20</v>
      </c>
      <c r="K78" s="10">
        <v>25</v>
      </c>
      <c r="L78" s="18">
        <f t="shared" si="10"/>
        <v>251</v>
      </c>
      <c r="M78" s="15" t="s">
        <v>83</v>
      </c>
    </row>
    <row r="79" spans="1:13" s="1" customFormat="1" ht="18" customHeight="1">
      <c r="A79" s="17">
        <f t="shared" si="11"/>
        <v>76</v>
      </c>
      <c r="B79" s="8" t="s">
        <v>274</v>
      </c>
      <c r="C79" s="8" t="s">
        <v>278</v>
      </c>
      <c r="D79" s="8" t="s">
        <v>279</v>
      </c>
      <c r="E79" s="9" t="s">
        <v>6</v>
      </c>
      <c r="F79" s="8" t="s">
        <v>43</v>
      </c>
      <c r="G79" s="8">
        <v>4</v>
      </c>
      <c r="H79" s="10">
        <f>VLOOKUP(F79,'[1]HINDUSTAN CYCLE'!$C$3:$D$162,2,FALSE)</f>
        <v>101</v>
      </c>
      <c r="I79" s="10">
        <f t="shared" si="9"/>
        <v>8</v>
      </c>
      <c r="J79" s="10">
        <f t="shared" si="12"/>
        <v>40</v>
      </c>
      <c r="K79" s="10">
        <v>25</v>
      </c>
      <c r="L79" s="18">
        <f t="shared" si="10"/>
        <v>477</v>
      </c>
      <c r="M79" s="15" t="s">
        <v>280</v>
      </c>
    </row>
    <row r="80" spans="1:13" s="1" customFormat="1" ht="18" customHeight="1">
      <c r="A80" s="17">
        <f t="shared" si="11"/>
        <v>77</v>
      </c>
      <c r="B80" s="8" t="s">
        <v>274</v>
      </c>
      <c r="C80" s="8" t="s">
        <v>281</v>
      </c>
      <c r="D80" s="8" t="s">
        <v>282</v>
      </c>
      <c r="E80" s="9" t="s">
        <v>6</v>
      </c>
      <c r="F80" s="8" t="s">
        <v>1</v>
      </c>
      <c r="G80" s="8">
        <v>3</v>
      </c>
      <c r="H80" s="10">
        <f>VLOOKUP(F80,'[1]HINDUSTAN CYCLE'!$C$3:$D$162,2,FALSE)</f>
        <v>101</v>
      </c>
      <c r="I80" s="10">
        <f t="shared" si="9"/>
        <v>6</v>
      </c>
      <c r="J80" s="10">
        <f t="shared" si="12"/>
        <v>30</v>
      </c>
      <c r="K80" s="10">
        <v>25</v>
      </c>
      <c r="L80" s="18">
        <f t="shared" si="10"/>
        <v>364</v>
      </c>
      <c r="M80" s="15" t="s">
        <v>283</v>
      </c>
    </row>
    <row r="81" spans="1:13" s="1" customFormat="1" ht="18" customHeight="1">
      <c r="A81" s="17">
        <f t="shared" si="11"/>
        <v>78</v>
      </c>
      <c r="B81" s="8" t="s">
        <v>274</v>
      </c>
      <c r="C81" s="8" t="s">
        <v>284</v>
      </c>
      <c r="D81" s="8" t="s">
        <v>285</v>
      </c>
      <c r="E81" s="9" t="s">
        <v>6</v>
      </c>
      <c r="F81" s="8" t="s">
        <v>23</v>
      </c>
      <c r="G81" s="8">
        <v>3</v>
      </c>
      <c r="H81" s="10">
        <f>VLOOKUP(F81,'[1]HINDUSTAN CYCLE'!$C$3:$D$162,2,FALSE)</f>
        <v>118</v>
      </c>
      <c r="I81" s="10">
        <f t="shared" si="9"/>
        <v>6</v>
      </c>
      <c r="J81" s="10">
        <f t="shared" si="12"/>
        <v>30</v>
      </c>
      <c r="K81" s="10">
        <v>25</v>
      </c>
      <c r="L81" s="18">
        <f t="shared" si="10"/>
        <v>415</v>
      </c>
      <c r="M81" s="15" t="s">
        <v>286</v>
      </c>
    </row>
    <row r="82" spans="1:13" s="1" customFormat="1" ht="18" customHeight="1">
      <c r="A82" s="17">
        <f t="shared" si="11"/>
        <v>79</v>
      </c>
      <c r="B82" s="8" t="s">
        <v>274</v>
      </c>
      <c r="C82" s="8" t="s">
        <v>287</v>
      </c>
      <c r="D82" s="8" t="s">
        <v>288</v>
      </c>
      <c r="E82" s="9" t="s">
        <v>6</v>
      </c>
      <c r="F82" s="8" t="s">
        <v>289</v>
      </c>
      <c r="G82" s="8">
        <v>1</v>
      </c>
      <c r="H82" s="10">
        <f>VLOOKUP(F82,'[1]HINDUSTAN CYCLE'!$C$3:$D$162,2,FALSE)</f>
        <v>101</v>
      </c>
      <c r="I82" s="10">
        <f t="shared" si="9"/>
        <v>2</v>
      </c>
      <c r="J82" s="10">
        <f t="shared" si="12"/>
        <v>10</v>
      </c>
      <c r="K82" s="10">
        <v>25</v>
      </c>
      <c r="L82" s="18">
        <f t="shared" si="10"/>
        <v>138</v>
      </c>
      <c r="M82" s="15" t="s">
        <v>290</v>
      </c>
    </row>
    <row r="83" spans="1:13" s="1" customFormat="1" ht="18" customHeight="1">
      <c r="A83" s="17">
        <f t="shared" si="11"/>
        <v>80</v>
      </c>
      <c r="B83" s="8" t="s">
        <v>274</v>
      </c>
      <c r="C83" s="8" t="s">
        <v>291</v>
      </c>
      <c r="D83" s="8" t="s">
        <v>292</v>
      </c>
      <c r="E83" s="9" t="s">
        <v>6</v>
      </c>
      <c r="F83" s="8" t="s">
        <v>293</v>
      </c>
      <c r="G83" s="8">
        <v>2</v>
      </c>
      <c r="H83" s="10">
        <f>VLOOKUP(F83,'[1]HINDUSTAN CYCLE'!$C$3:$D$162,2,FALSE)</f>
        <v>134</v>
      </c>
      <c r="I83" s="10">
        <f t="shared" si="9"/>
        <v>4</v>
      </c>
      <c r="J83" s="10">
        <v>400</v>
      </c>
      <c r="K83" s="10">
        <v>25</v>
      </c>
      <c r="L83" s="18">
        <f t="shared" si="10"/>
        <v>697</v>
      </c>
      <c r="M83" s="15" t="s">
        <v>294</v>
      </c>
    </row>
    <row r="84" spans="1:13" s="1" customFormat="1" ht="18" customHeight="1">
      <c r="A84" s="17">
        <f t="shared" si="11"/>
        <v>81</v>
      </c>
      <c r="B84" s="8" t="s">
        <v>295</v>
      </c>
      <c r="C84" s="8" t="s">
        <v>296</v>
      </c>
      <c r="D84" s="8" t="s">
        <v>297</v>
      </c>
      <c r="E84" s="9" t="s">
        <v>6</v>
      </c>
      <c r="F84" s="8" t="s">
        <v>5</v>
      </c>
      <c r="G84" s="8">
        <v>1</v>
      </c>
      <c r="H84" s="10">
        <f>VLOOKUP(F84,'[1]HINDUSTAN CYCLE'!$C$3:$D$162,2,FALSE)</f>
        <v>101</v>
      </c>
      <c r="I84" s="10">
        <f t="shared" si="9"/>
        <v>2</v>
      </c>
      <c r="J84" s="10">
        <f>G84*10</f>
        <v>10</v>
      </c>
      <c r="K84" s="10">
        <v>25</v>
      </c>
      <c r="L84" s="18">
        <f t="shared" si="10"/>
        <v>138</v>
      </c>
      <c r="M84" s="15" t="s">
        <v>298</v>
      </c>
    </row>
    <row r="85" spans="1:13" s="1" customFormat="1" ht="18" customHeight="1">
      <c r="A85" s="17">
        <f t="shared" si="11"/>
        <v>82</v>
      </c>
      <c r="B85" s="8" t="s">
        <v>299</v>
      </c>
      <c r="C85" s="8" t="s">
        <v>300</v>
      </c>
      <c r="D85" s="8" t="s">
        <v>301</v>
      </c>
      <c r="E85" s="9" t="s">
        <v>6</v>
      </c>
      <c r="F85" s="8" t="s">
        <v>32</v>
      </c>
      <c r="G85" s="8">
        <v>2</v>
      </c>
      <c r="H85" s="10">
        <f>VLOOKUP(F85,'[1]HINDUSTAN CYCLE'!$C$3:$D$162,2,FALSE)</f>
        <v>101</v>
      </c>
      <c r="I85" s="10">
        <f t="shared" si="9"/>
        <v>4</v>
      </c>
      <c r="J85" s="10">
        <f>G85*10</f>
        <v>20</v>
      </c>
      <c r="K85" s="10">
        <v>25</v>
      </c>
      <c r="L85" s="18">
        <f t="shared" si="10"/>
        <v>251</v>
      </c>
      <c r="M85" s="15" t="s">
        <v>302</v>
      </c>
    </row>
    <row r="86" spans="1:13" s="1" customFormat="1" ht="18" customHeight="1">
      <c r="A86" s="17">
        <f t="shared" si="11"/>
        <v>83</v>
      </c>
      <c r="B86" s="8" t="s">
        <v>299</v>
      </c>
      <c r="C86" s="8" t="s">
        <v>303</v>
      </c>
      <c r="D86" s="8" t="s">
        <v>304</v>
      </c>
      <c r="E86" s="9" t="s">
        <v>6</v>
      </c>
      <c r="F86" s="8" t="s">
        <v>30</v>
      </c>
      <c r="G86" s="8">
        <v>5</v>
      </c>
      <c r="H86" s="10">
        <f>VLOOKUP(F86,'[1]HINDUSTAN CYCLE'!$C$3:$D$162,2,FALSE)</f>
        <v>168</v>
      </c>
      <c r="I86" s="10">
        <f t="shared" si="9"/>
        <v>10</v>
      </c>
      <c r="J86" s="10">
        <v>0</v>
      </c>
      <c r="K86" s="10">
        <v>25</v>
      </c>
      <c r="L86" s="18">
        <f t="shared" si="10"/>
        <v>875</v>
      </c>
      <c r="M86" s="15" t="s">
        <v>190</v>
      </c>
    </row>
    <row r="87" spans="1:13" s="1" customFormat="1" ht="18" customHeight="1">
      <c r="A87" s="17">
        <f t="shared" si="11"/>
        <v>84</v>
      </c>
      <c r="B87" s="8" t="s">
        <v>299</v>
      </c>
      <c r="C87" s="8" t="s">
        <v>305</v>
      </c>
      <c r="D87" s="8" t="s">
        <v>306</v>
      </c>
      <c r="E87" s="9" t="s">
        <v>6</v>
      </c>
      <c r="F87" s="8" t="s">
        <v>49</v>
      </c>
      <c r="G87" s="8">
        <v>2</v>
      </c>
      <c r="H87" s="10">
        <f>VLOOKUP(F87,'[1]HINDUSTAN CYCLE'!$C$3:$D$162,2,FALSE)</f>
        <v>168</v>
      </c>
      <c r="I87" s="10">
        <f t="shared" si="9"/>
        <v>4</v>
      </c>
      <c r="J87" s="10">
        <v>400</v>
      </c>
      <c r="K87" s="10">
        <v>25</v>
      </c>
      <c r="L87" s="18">
        <f t="shared" si="10"/>
        <v>765</v>
      </c>
      <c r="M87" s="15" t="s">
        <v>307</v>
      </c>
    </row>
    <row r="88" spans="1:13" s="1" customFormat="1" ht="18" customHeight="1">
      <c r="A88" s="17">
        <f t="shared" si="11"/>
        <v>85</v>
      </c>
      <c r="B88" s="8" t="s">
        <v>299</v>
      </c>
      <c r="C88" s="8" t="s">
        <v>308</v>
      </c>
      <c r="D88" s="8" t="s">
        <v>309</v>
      </c>
      <c r="E88" s="9" t="s">
        <v>6</v>
      </c>
      <c r="F88" s="8" t="s">
        <v>30</v>
      </c>
      <c r="G88" s="8">
        <v>5</v>
      </c>
      <c r="H88" s="10">
        <f>VLOOKUP(F88,'[1]HINDUSTAN CYCLE'!$C$3:$D$162,2,FALSE)</f>
        <v>168</v>
      </c>
      <c r="I88" s="10">
        <f t="shared" si="9"/>
        <v>10</v>
      </c>
      <c r="J88" s="10">
        <v>400</v>
      </c>
      <c r="K88" s="10">
        <v>25</v>
      </c>
      <c r="L88" s="18">
        <f t="shared" si="10"/>
        <v>1275</v>
      </c>
      <c r="M88" s="15" t="s">
        <v>190</v>
      </c>
    </row>
    <row r="89" spans="1:13" s="1" customFormat="1" ht="18" customHeight="1">
      <c r="A89" s="17">
        <f t="shared" si="11"/>
        <v>86</v>
      </c>
      <c r="B89" s="8" t="s">
        <v>310</v>
      </c>
      <c r="C89" s="8" t="s">
        <v>311</v>
      </c>
      <c r="D89" s="8" t="s">
        <v>312</v>
      </c>
      <c r="E89" s="9" t="s">
        <v>6</v>
      </c>
      <c r="F89" s="8" t="s">
        <v>23</v>
      </c>
      <c r="G89" s="8">
        <v>7</v>
      </c>
      <c r="H89" s="10">
        <f>VLOOKUP(F89,'[1]HINDUSTAN CYCLE'!$C$3:$D$162,2,FALSE)</f>
        <v>118</v>
      </c>
      <c r="I89" s="10">
        <f t="shared" si="9"/>
        <v>14</v>
      </c>
      <c r="J89" s="10">
        <f t="shared" ref="J89:J96" si="13">G89*10</f>
        <v>70</v>
      </c>
      <c r="K89" s="10">
        <v>25</v>
      </c>
      <c r="L89" s="18">
        <f t="shared" si="10"/>
        <v>935</v>
      </c>
      <c r="M89" s="15" t="s">
        <v>313</v>
      </c>
    </row>
    <row r="90" spans="1:13" s="1" customFormat="1" ht="18" customHeight="1">
      <c r="A90" s="17">
        <f t="shared" si="11"/>
        <v>87</v>
      </c>
      <c r="B90" s="8" t="s">
        <v>310</v>
      </c>
      <c r="C90" s="8" t="s">
        <v>314</v>
      </c>
      <c r="D90" s="8" t="s">
        <v>315</v>
      </c>
      <c r="E90" s="9" t="s">
        <v>6</v>
      </c>
      <c r="F90" s="8" t="s">
        <v>24</v>
      </c>
      <c r="G90" s="8">
        <v>2</v>
      </c>
      <c r="H90" s="10">
        <f>VLOOKUP(F90,'[1]HINDUSTAN CYCLE'!$C$3:$D$162,2,FALSE)</f>
        <v>101</v>
      </c>
      <c r="I90" s="10">
        <f t="shared" si="9"/>
        <v>4</v>
      </c>
      <c r="J90" s="10">
        <f t="shared" si="13"/>
        <v>20</v>
      </c>
      <c r="K90" s="10">
        <v>25</v>
      </c>
      <c r="L90" s="18">
        <f t="shared" si="10"/>
        <v>251</v>
      </c>
      <c r="M90" s="15" t="s">
        <v>116</v>
      </c>
    </row>
    <row r="91" spans="1:13" s="1" customFormat="1" ht="18" customHeight="1">
      <c r="A91" s="17">
        <f t="shared" si="11"/>
        <v>88</v>
      </c>
      <c r="B91" s="8" t="s">
        <v>310</v>
      </c>
      <c r="C91" s="8" t="s">
        <v>316</v>
      </c>
      <c r="D91" s="8" t="s">
        <v>317</v>
      </c>
      <c r="E91" s="9" t="s">
        <v>6</v>
      </c>
      <c r="F91" s="8" t="s">
        <v>24</v>
      </c>
      <c r="G91" s="8">
        <v>6</v>
      </c>
      <c r="H91" s="10">
        <f>VLOOKUP(F91,'[1]HINDUSTAN CYCLE'!$C$3:$D$162,2,FALSE)</f>
        <v>101</v>
      </c>
      <c r="I91" s="10">
        <f t="shared" si="9"/>
        <v>12</v>
      </c>
      <c r="J91" s="10">
        <f t="shared" si="13"/>
        <v>60</v>
      </c>
      <c r="K91" s="10">
        <v>25</v>
      </c>
      <c r="L91" s="18">
        <f t="shared" si="10"/>
        <v>703</v>
      </c>
      <c r="M91" s="15" t="s">
        <v>116</v>
      </c>
    </row>
    <row r="92" spans="1:13" s="1" customFormat="1" ht="18" customHeight="1">
      <c r="A92" s="17">
        <f t="shared" si="11"/>
        <v>89</v>
      </c>
      <c r="B92" s="8" t="s">
        <v>310</v>
      </c>
      <c r="C92" s="8" t="s">
        <v>318</v>
      </c>
      <c r="D92" s="8" t="s">
        <v>319</v>
      </c>
      <c r="E92" s="9" t="s">
        <v>6</v>
      </c>
      <c r="F92" s="8" t="s">
        <v>4</v>
      </c>
      <c r="G92" s="8">
        <v>6</v>
      </c>
      <c r="H92" s="10">
        <f>VLOOKUP(F92,'[1]HINDUSTAN CYCLE'!$C$3:$D$162,2,FALSE)</f>
        <v>134</v>
      </c>
      <c r="I92" s="10">
        <f t="shared" si="9"/>
        <v>12</v>
      </c>
      <c r="J92" s="10">
        <f t="shared" si="13"/>
        <v>60</v>
      </c>
      <c r="K92" s="10">
        <v>25</v>
      </c>
      <c r="L92" s="18">
        <f t="shared" si="10"/>
        <v>901</v>
      </c>
      <c r="M92" s="15" t="s">
        <v>132</v>
      </c>
    </row>
    <row r="93" spans="1:13" s="1" customFormat="1" ht="18" customHeight="1">
      <c r="A93" s="17">
        <f t="shared" si="11"/>
        <v>90</v>
      </c>
      <c r="B93" s="8" t="s">
        <v>320</v>
      </c>
      <c r="C93" s="8" t="s">
        <v>321</v>
      </c>
      <c r="D93" s="8" t="s">
        <v>322</v>
      </c>
      <c r="E93" s="9" t="s">
        <v>6</v>
      </c>
      <c r="F93" s="9" t="s">
        <v>128</v>
      </c>
      <c r="G93" s="8">
        <v>1</v>
      </c>
      <c r="H93" s="10">
        <f>VLOOKUP(F93,'[1]HINDUSTAN CYCLE'!$C$3:$D$162,2,FALSE)</f>
        <v>101</v>
      </c>
      <c r="I93" s="10">
        <f t="shared" si="9"/>
        <v>2</v>
      </c>
      <c r="J93" s="10">
        <f t="shared" si="13"/>
        <v>10</v>
      </c>
      <c r="K93" s="10">
        <v>25</v>
      </c>
      <c r="L93" s="18">
        <f t="shared" si="10"/>
        <v>138</v>
      </c>
      <c r="M93" s="15" t="s">
        <v>129</v>
      </c>
    </row>
    <row r="94" spans="1:13" s="1" customFormat="1" ht="18" customHeight="1">
      <c r="A94" s="17">
        <f t="shared" si="11"/>
        <v>91</v>
      </c>
      <c r="B94" s="8" t="s">
        <v>320</v>
      </c>
      <c r="C94" s="8" t="s">
        <v>323</v>
      </c>
      <c r="D94" s="8" t="s">
        <v>324</v>
      </c>
      <c r="E94" s="9" t="s">
        <v>6</v>
      </c>
      <c r="F94" s="8" t="s">
        <v>23</v>
      </c>
      <c r="G94" s="8">
        <v>2</v>
      </c>
      <c r="H94" s="10">
        <f>VLOOKUP(F94,'[1]HINDUSTAN CYCLE'!$C$3:$D$162,2,FALSE)</f>
        <v>118</v>
      </c>
      <c r="I94" s="10">
        <f t="shared" si="9"/>
        <v>4</v>
      </c>
      <c r="J94" s="10">
        <f t="shared" si="13"/>
        <v>20</v>
      </c>
      <c r="K94" s="10">
        <v>25</v>
      </c>
      <c r="L94" s="18">
        <f t="shared" si="10"/>
        <v>285</v>
      </c>
      <c r="M94" s="15" t="s">
        <v>286</v>
      </c>
    </row>
    <row r="95" spans="1:13" s="1" customFormat="1" ht="18" customHeight="1">
      <c r="A95" s="17">
        <f t="shared" si="11"/>
        <v>92</v>
      </c>
      <c r="B95" s="8" t="s">
        <v>320</v>
      </c>
      <c r="C95" s="8" t="s">
        <v>325</v>
      </c>
      <c r="D95" s="8" t="s">
        <v>326</v>
      </c>
      <c r="E95" s="9" t="s">
        <v>6</v>
      </c>
      <c r="F95" s="8" t="s">
        <v>32</v>
      </c>
      <c r="G95" s="8">
        <v>1</v>
      </c>
      <c r="H95" s="10">
        <f>VLOOKUP(F95,'[1]HINDUSTAN CYCLE'!$C$3:$D$162,2,FALSE)</f>
        <v>101</v>
      </c>
      <c r="I95" s="10">
        <f t="shared" si="9"/>
        <v>2</v>
      </c>
      <c r="J95" s="10">
        <f t="shared" si="13"/>
        <v>10</v>
      </c>
      <c r="K95" s="10">
        <v>25</v>
      </c>
      <c r="L95" s="18">
        <f t="shared" si="10"/>
        <v>138</v>
      </c>
      <c r="M95" s="15" t="s">
        <v>302</v>
      </c>
    </row>
    <row r="96" spans="1:13" s="1" customFormat="1" ht="18" customHeight="1">
      <c r="A96" s="17">
        <f t="shared" si="11"/>
        <v>93</v>
      </c>
      <c r="B96" s="8" t="s">
        <v>320</v>
      </c>
      <c r="C96" s="8" t="s">
        <v>327</v>
      </c>
      <c r="D96" s="8" t="s">
        <v>328</v>
      </c>
      <c r="E96" s="9" t="s">
        <v>6</v>
      </c>
      <c r="F96" s="8" t="s">
        <v>2</v>
      </c>
      <c r="G96" s="8">
        <v>1</v>
      </c>
      <c r="H96" s="10">
        <f>VLOOKUP(F96,'[1]HINDUSTAN CYCLE'!$C$3:$D$162,2,FALSE)</f>
        <v>168</v>
      </c>
      <c r="I96" s="10">
        <f t="shared" si="9"/>
        <v>2</v>
      </c>
      <c r="J96" s="10">
        <f t="shared" si="13"/>
        <v>10</v>
      </c>
      <c r="K96" s="10">
        <v>25</v>
      </c>
      <c r="L96" s="18">
        <f t="shared" si="10"/>
        <v>205</v>
      </c>
      <c r="M96" s="15" t="s">
        <v>207</v>
      </c>
    </row>
    <row r="97" spans="1:13" s="1" customFormat="1" ht="18" customHeight="1">
      <c r="A97" s="17">
        <f t="shared" si="11"/>
        <v>94</v>
      </c>
      <c r="B97" s="8" t="s">
        <v>320</v>
      </c>
      <c r="C97" s="8" t="s">
        <v>329</v>
      </c>
      <c r="D97" s="8" t="s">
        <v>330</v>
      </c>
      <c r="E97" s="9" t="s">
        <v>6</v>
      </c>
      <c r="F97" s="8" t="s">
        <v>27</v>
      </c>
      <c r="G97" s="8">
        <v>1</v>
      </c>
      <c r="H97" s="10">
        <f>VLOOKUP(F97,'[1]HINDUSTAN CYCLE'!$C$3:$D$162,2,FALSE)</f>
        <v>202</v>
      </c>
      <c r="I97" s="10">
        <f t="shared" si="9"/>
        <v>2</v>
      </c>
      <c r="J97" s="10">
        <v>400</v>
      </c>
      <c r="K97" s="10">
        <v>25</v>
      </c>
      <c r="L97" s="18">
        <f t="shared" si="10"/>
        <v>629</v>
      </c>
      <c r="M97" s="15" t="s">
        <v>331</v>
      </c>
    </row>
    <row r="98" spans="1:13" s="1" customFormat="1" ht="18" customHeight="1">
      <c r="A98" s="17">
        <f t="shared" si="11"/>
        <v>95</v>
      </c>
      <c r="B98" s="8" t="s">
        <v>320</v>
      </c>
      <c r="C98" s="8" t="s">
        <v>332</v>
      </c>
      <c r="D98" s="8" t="s">
        <v>333</v>
      </c>
      <c r="E98" s="9" t="s">
        <v>6</v>
      </c>
      <c r="F98" s="8" t="s">
        <v>2</v>
      </c>
      <c r="G98" s="8">
        <v>2</v>
      </c>
      <c r="H98" s="10">
        <f>VLOOKUP(F98,'[1]HINDUSTAN CYCLE'!$C$3:$D$162,2,FALSE)</f>
        <v>168</v>
      </c>
      <c r="I98" s="10">
        <f t="shared" si="9"/>
        <v>4</v>
      </c>
      <c r="J98" s="10">
        <f>G98*10</f>
        <v>20</v>
      </c>
      <c r="K98" s="10">
        <v>25</v>
      </c>
      <c r="L98" s="18">
        <f t="shared" si="10"/>
        <v>385</v>
      </c>
      <c r="M98" s="15" t="s">
        <v>207</v>
      </c>
    </row>
    <row r="99" spans="1:13" s="1" customFormat="1" ht="18" customHeight="1">
      <c r="A99" s="17">
        <f t="shared" si="11"/>
        <v>96</v>
      </c>
      <c r="B99" s="8" t="s">
        <v>320</v>
      </c>
      <c r="C99" s="8" t="s">
        <v>334</v>
      </c>
      <c r="D99" s="8" t="s">
        <v>335</v>
      </c>
      <c r="E99" s="9" t="s">
        <v>6</v>
      </c>
      <c r="F99" s="8" t="s">
        <v>42</v>
      </c>
      <c r="G99" s="8">
        <v>1</v>
      </c>
      <c r="H99" s="10">
        <f>VLOOKUP(F99,'[1]HINDUSTAN CYCLE'!$C$3:$D$162,2,FALSE)</f>
        <v>202</v>
      </c>
      <c r="I99" s="10">
        <f t="shared" si="9"/>
        <v>2</v>
      </c>
      <c r="J99" s="10">
        <v>0</v>
      </c>
      <c r="K99" s="10">
        <v>25</v>
      </c>
      <c r="L99" s="18">
        <f t="shared" si="10"/>
        <v>229</v>
      </c>
      <c r="M99" s="15" t="s">
        <v>135</v>
      </c>
    </row>
    <row r="100" spans="1:13" s="1" customFormat="1" ht="18" customHeight="1">
      <c r="A100" s="17">
        <f t="shared" si="11"/>
        <v>97</v>
      </c>
      <c r="B100" s="8" t="s">
        <v>320</v>
      </c>
      <c r="C100" s="8" t="s">
        <v>336</v>
      </c>
      <c r="D100" s="8" t="s">
        <v>337</v>
      </c>
      <c r="E100" s="9" t="s">
        <v>6</v>
      </c>
      <c r="F100" s="8" t="s">
        <v>42</v>
      </c>
      <c r="G100" s="8">
        <v>1</v>
      </c>
      <c r="H100" s="10">
        <f>VLOOKUP(F100,'[1]HINDUSTAN CYCLE'!$C$3:$D$162,2,FALSE)</f>
        <v>202</v>
      </c>
      <c r="I100" s="10">
        <f t="shared" ref="I100:I110" si="14">G100*2</f>
        <v>2</v>
      </c>
      <c r="J100" s="10">
        <v>400</v>
      </c>
      <c r="K100" s="10">
        <v>25</v>
      </c>
      <c r="L100" s="18">
        <f t="shared" ref="L100:L131" si="15">G100*H100+I100+J100+K100</f>
        <v>629</v>
      </c>
      <c r="M100" s="15" t="s">
        <v>135</v>
      </c>
    </row>
    <row r="101" spans="1:13" s="1" customFormat="1" ht="18" customHeight="1">
      <c r="A101" s="17">
        <f t="shared" si="11"/>
        <v>98</v>
      </c>
      <c r="B101" s="8" t="s">
        <v>320</v>
      </c>
      <c r="C101" s="8" t="s">
        <v>338</v>
      </c>
      <c r="D101" s="8" t="s">
        <v>339</v>
      </c>
      <c r="E101" s="9" t="s">
        <v>6</v>
      </c>
      <c r="F101" s="8" t="s">
        <v>28</v>
      </c>
      <c r="G101" s="8">
        <v>1</v>
      </c>
      <c r="H101" s="10">
        <f>VLOOKUP(F101,'[1]HINDUSTAN CYCLE'!$C$3:$D$162,2,FALSE)</f>
        <v>118</v>
      </c>
      <c r="I101" s="10">
        <f t="shared" si="14"/>
        <v>2</v>
      </c>
      <c r="J101" s="10">
        <f t="shared" ref="J101:J107" si="16">G101*10</f>
        <v>10</v>
      </c>
      <c r="K101" s="10">
        <v>25</v>
      </c>
      <c r="L101" s="18">
        <f t="shared" si="15"/>
        <v>155</v>
      </c>
      <c r="M101" s="15" t="s">
        <v>78</v>
      </c>
    </row>
    <row r="102" spans="1:13" s="1" customFormat="1" ht="18" customHeight="1">
      <c r="A102" s="17">
        <f t="shared" si="11"/>
        <v>99</v>
      </c>
      <c r="B102" s="8" t="s">
        <v>340</v>
      </c>
      <c r="C102" s="8" t="s">
        <v>341</v>
      </c>
      <c r="D102" s="8" t="s">
        <v>342</v>
      </c>
      <c r="E102" s="9" t="s">
        <v>6</v>
      </c>
      <c r="F102" s="8" t="s">
        <v>113</v>
      </c>
      <c r="G102" s="8">
        <v>1</v>
      </c>
      <c r="H102" s="10">
        <f>VLOOKUP(F102,'[1]HINDUSTAN CYCLE'!$C$3:$D$162,2,FALSE)</f>
        <v>101</v>
      </c>
      <c r="I102" s="10">
        <f t="shared" si="14"/>
        <v>2</v>
      </c>
      <c r="J102" s="10">
        <f t="shared" si="16"/>
        <v>10</v>
      </c>
      <c r="K102" s="10">
        <v>25</v>
      </c>
      <c r="L102" s="18">
        <f t="shared" si="15"/>
        <v>138</v>
      </c>
      <c r="M102" s="15" t="s">
        <v>114</v>
      </c>
    </row>
    <row r="103" spans="1:13" s="1" customFormat="1" ht="18" customHeight="1">
      <c r="A103" s="17">
        <f t="shared" si="11"/>
        <v>100</v>
      </c>
      <c r="B103" s="8" t="s">
        <v>340</v>
      </c>
      <c r="C103" s="8" t="s">
        <v>343</v>
      </c>
      <c r="D103" s="8" t="s">
        <v>344</v>
      </c>
      <c r="E103" s="9" t="s">
        <v>6</v>
      </c>
      <c r="F103" s="8" t="s">
        <v>167</v>
      </c>
      <c r="G103" s="8">
        <v>2</v>
      </c>
      <c r="H103" s="10">
        <f>VLOOKUP(F103,'[1]HINDUSTAN CYCLE'!$C$3:$D$162,2,FALSE)</f>
        <v>118</v>
      </c>
      <c r="I103" s="10">
        <f t="shared" si="14"/>
        <v>4</v>
      </c>
      <c r="J103" s="10">
        <f t="shared" si="16"/>
        <v>20</v>
      </c>
      <c r="K103" s="10">
        <v>25</v>
      </c>
      <c r="L103" s="18">
        <f t="shared" si="15"/>
        <v>285</v>
      </c>
      <c r="M103" s="15" t="s">
        <v>55</v>
      </c>
    </row>
    <row r="104" spans="1:13" s="1" customFormat="1" ht="18" customHeight="1">
      <c r="A104" s="17">
        <f t="shared" si="11"/>
        <v>101</v>
      </c>
      <c r="B104" s="8" t="s">
        <v>340</v>
      </c>
      <c r="C104" s="8" t="s">
        <v>345</v>
      </c>
      <c r="D104" s="8" t="s">
        <v>346</v>
      </c>
      <c r="E104" s="9" t="s">
        <v>6</v>
      </c>
      <c r="F104" s="8" t="s">
        <v>167</v>
      </c>
      <c r="G104" s="8">
        <v>6</v>
      </c>
      <c r="H104" s="10">
        <f>VLOOKUP(F104,'[1]HINDUSTAN CYCLE'!$C$3:$D$162,2,FALSE)</f>
        <v>118</v>
      </c>
      <c r="I104" s="10">
        <f t="shared" si="14"/>
        <v>12</v>
      </c>
      <c r="J104" s="10">
        <f t="shared" si="16"/>
        <v>60</v>
      </c>
      <c r="K104" s="10">
        <v>25</v>
      </c>
      <c r="L104" s="18">
        <f t="shared" si="15"/>
        <v>805</v>
      </c>
      <c r="M104" s="15" t="s">
        <v>55</v>
      </c>
    </row>
    <row r="105" spans="1:13" s="1" customFormat="1" ht="18" customHeight="1">
      <c r="A105" s="17">
        <f t="shared" si="11"/>
        <v>102</v>
      </c>
      <c r="B105" s="8" t="s">
        <v>340</v>
      </c>
      <c r="C105" s="8" t="s">
        <v>347</v>
      </c>
      <c r="D105" s="8" t="s">
        <v>348</v>
      </c>
      <c r="E105" s="9" t="s">
        <v>6</v>
      </c>
      <c r="F105" s="8" t="s">
        <v>349</v>
      </c>
      <c r="G105" s="8">
        <v>3</v>
      </c>
      <c r="H105" s="10">
        <f>VLOOKUP(F105,'[1]HINDUSTAN CYCLE'!$C$3:$D$162,2,FALSE)</f>
        <v>101</v>
      </c>
      <c r="I105" s="10">
        <f t="shared" si="14"/>
        <v>6</v>
      </c>
      <c r="J105" s="10">
        <f t="shared" si="16"/>
        <v>30</v>
      </c>
      <c r="K105" s="10">
        <v>25</v>
      </c>
      <c r="L105" s="18">
        <f t="shared" si="15"/>
        <v>364</v>
      </c>
      <c r="M105" s="15" t="s">
        <v>350</v>
      </c>
    </row>
    <row r="106" spans="1:13" s="1" customFormat="1" ht="18" customHeight="1">
      <c r="A106" s="17">
        <f t="shared" si="11"/>
        <v>103</v>
      </c>
      <c r="B106" s="8" t="s">
        <v>340</v>
      </c>
      <c r="C106" s="8" t="s">
        <v>351</v>
      </c>
      <c r="D106" s="8" t="s">
        <v>352</v>
      </c>
      <c r="E106" s="9" t="s">
        <v>6</v>
      </c>
      <c r="F106" s="8" t="s">
        <v>37</v>
      </c>
      <c r="G106" s="8">
        <v>3</v>
      </c>
      <c r="H106" s="10">
        <f>VLOOKUP(F106,'[1]HINDUSTAN CYCLE'!$C$3:$D$162,2,FALSE)</f>
        <v>101</v>
      </c>
      <c r="I106" s="10">
        <f t="shared" si="14"/>
        <v>6</v>
      </c>
      <c r="J106" s="10">
        <f t="shared" si="16"/>
        <v>30</v>
      </c>
      <c r="K106" s="10">
        <v>25</v>
      </c>
      <c r="L106" s="18">
        <f t="shared" si="15"/>
        <v>364</v>
      </c>
      <c r="M106" s="15" t="s">
        <v>353</v>
      </c>
    </row>
    <row r="107" spans="1:13" s="1" customFormat="1" ht="18" customHeight="1">
      <c r="A107" s="17">
        <f t="shared" si="11"/>
        <v>104</v>
      </c>
      <c r="B107" s="8" t="s">
        <v>340</v>
      </c>
      <c r="C107" s="8" t="s">
        <v>354</v>
      </c>
      <c r="D107" s="8" t="s">
        <v>355</v>
      </c>
      <c r="E107" s="9" t="s">
        <v>6</v>
      </c>
      <c r="F107" s="8" t="s">
        <v>2</v>
      </c>
      <c r="G107" s="8">
        <v>2</v>
      </c>
      <c r="H107" s="10">
        <f>VLOOKUP(F107,'[1]HINDUSTAN CYCLE'!$C$3:$D$162,2,FALSE)</f>
        <v>168</v>
      </c>
      <c r="I107" s="10">
        <f t="shared" si="14"/>
        <v>4</v>
      </c>
      <c r="J107" s="10">
        <f t="shared" si="16"/>
        <v>20</v>
      </c>
      <c r="K107" s="10">
        <v>25</v>
      </c>
      <c r="L107" s="18">
        <f t="shared" si="15"/>
        <v>385</v>
      </c>
      <c r="M107" s="15" t="s">
        <v>207</v>
      </c>
    </row>
    <row r="108" spans="1:13" s="1" customFormat="1" ht="18" customHeight="1">
      <c r="A108" s="17">
        <f t="shared" si="11"/>
        <v>105</v>
      </c>
      <c r="B108" s="8" t="s">
        <v>340</v>
      </c>
      <c r="C108" s="8" t="s">
        <v>356</v>
      </c>
      <c r="D108" s="8" t="s">
        <v>357</v>
      </c>
      <c r="E108" s="9" t="s">
        <v>6</v>
      </c>
      <c r="F108" s="8" t="s">
        <v>293</v>
      </c>
      <c r="G108" s="8">
        <v>1</v>
      </c>
      <c r="H108" s="10">
        <f>VLOOKUP(F108,'[1]HINDUSTAN CYCLE'!$C$3:$D$162,2,FALSE)</f>
        <v>134</v>
      </c>
      <c r="I108" s="10">
        <f t="shared" si="14"/>
        <v>2</v>
      </c>
      <c r="J108" s="10">
        <v>400</v>
      </c>
      <c r="K108" s="10">
        <v>25</v>
      </c>
      <c r="L108" s="18">
        <f t="shared" si="15"/>
        <v>561</v>
      </c>
      <c r="M108" s="15" t="s">
        <v>294</v>
      </c>
    </row>
    <row r="109" spans="1:13" s="1" customFormat="1" ht="18" customHeight="1">
      <c r="A109" s="17">
        <f t="shared" si="11"/>
        <v>106</v>
      </c>
      <c r="B109" s="8" t="s">
        <v>340</v>
      </c>
      <c r="C109" s="8" t="s">
        <v>358</v>
      </c>
      <c r="D109" s="8" t="s">
        <v>359</v>
      </c>
      <c r="E109" s="9" t="s">
        <v>6</v>
      </c>
      <c r="F109" s="8" t="s">
        <v>3</v>
      </c>
      <c r="G109" s="8">
        <v>2</v>
      </c>
      <c r="H109" s="10">
        <f>VLOOKUP(F109,'[1]HINDUSTAN CYCLE'!$C$3:$D$162,2,FALSE)</f>
        <v>134</v>
      </c>
      <c r="I109" s="10">
        <f t="shared" si="14"/>
        <v>4</v>
      </c>
      <c r="J109" s="10">
        <f>G109*10</f>
        <v>20</v>
      </c>
      <c r="K109" s="10">
        <v>25</v>
      </c>
      <c r="L109" s="18">
        <f t="shared" si="15"/>
        <v>317</v>
      </c>
      <c r="M109" s="15" t="s">
        <v>202</v>
      </c>
    </row>
    <row r="110" spans="1:13" s="1" customFormat="1" ht="18" customHeight="1" thickBot="1">
      <c r="A110" s="26">
        <f t="shared" si="11"/>
        <v>107</v>
      </c>
      <c r="B110" s="27" t="s">
        <v>340</v>
      </c>
      <c r="C110" s="27" t="s">
        <v>360</v>
      </c>
      <c r="D110" s="27" t="s">
        <v>361</v>
      </c>
      <c r="E110" s="28" t="s">
        <v>6</v>
      </c>
      <c r="F110" s="27" t="s">
        <v>25</v>
      </c>
      <c r="G110" s="27">
        <v>8</v>
      </c>
      <c r="H110" s="29">
        <f>VLOOKUP(F110,'[1]HINDUSTAN CYCLE'!$C$3:$D$162,2,FALSE)</f>
        <v>168</v>
      </c>
      <c r="I110" s="29">
        <f t="shared" si="14"/>
        <v>16</v>
      </c>
      <c r="J110" s="29">
        <f>G110*10</f>
        <v>80</v>
      </c>
      <c r="K110" s="29">
        <v>25</v>
      </c>
      <c r="L110" s="30">
        <f t="shared" si="15"/>
        <v>1465</v>
      </c>
      <c r="M110" s="15" t="s">
        <v>55</v>
      </c>
    </row>
    <row r="111" spans="1:13" s="1" customFormat="1" ht="18" customHeight="1" thickBot="1">
      <c r="A111" s="50" t="s">
        <v>362</v>
      </c>
      <c r="B111" s="51"/>
      <c r="C111" s="51"/>
      <c r="D111" s="51"/>
      <c r="E111" s="51"/>
      <c r="F111" s="51"/>
      <c r="G111" s="51"/>
      <c r="H111" s="51"/>
      <c r="I111" s="51"/>
      <c r="J111" s="51"/>
      <c r="K111" s="52"/>
      <c r="L111" s="31">
        <f>SUM(L4:L110)</f>
        <v>59661</v>
      </c>
      <c r="M111" s="32"/>
    </row>
    <row r="112" spans="1:13" s="13" customFormat="1" ht="18" customHeight="1" thickBot="1">
      <c r="A112" s="11"/>
      <c r="B112" s="11"/>
      <c r="C112" s="11"/>
      <c r="D112" s="11"/>
      <c r="E112" s="11"/>
      <c r="F112" s="11"/>
      <c r="G112" s="5">
        <f>SUM(G4:G110)</f>
        <v>321</v>
      </c>
      <c r="H112" s="12"/>
      <c r="I112" s="12"/>
      <c r="J112" s="12"/>
      <c r="K112" s="12"/>
      <c r="L112" s="12"/>
      <c r="M112" s="11"/>
    </row>
    <row r="113" spans="1:12" ht="33.75" customHeight="1" thickBot="1">
      <c r="A113" s="33" t="s">
        <v>50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5"/>
    </row>
    <row r="114" spans="1:12" ht="46.5" customHeight="1" thickBot="1">
      <c r="A114" s="36" t="s">
        <v>35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8"/>
    </row>
  </sheetData>
  <sortState ref="B4:M111">
    <sortCondition ref="B4:B111"/>
    <sortCondition ref="C4:C111"/>
  </sortState>
  <mergeCells count="7">
    <mergeCell ref="A113:L113"/>
    <mergeCell ref="A114:L114"/>
    <mergeCell ref="G1:L1"/>
    <mergeCell ref="G2:L2"/>
    <mergeCell ref="A2:F2"/>
    <mergeCell ref="A1:F1"/>
    <mergeCell ref="A111:K111"/>
  </mergeCells>
  <conditionalFormatting sqref="C3:C112">
    <cfRule type="duplicateValues" dxfId="0" priority="17"/>
  </conditionalFormatting>
  <pageMargins left="0.31496062992125984" right="0.15748031496062992" top="0.43" bottom="0.61" header="0.19685039370078741" footer="0.19"/>
  <pageSetup paperSize="9" scale="98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2026-05-11T15:15:31Z</cp:lastPrinted>
  <dcterms:created xsi:type="dcterms:W3CDTF">2022-11-15T06:57:21Z</dcterms:created>
  <dcterms:modified xsi:type="dcterms:W3CDTF">2026-06-12T07:33:17Z</dcterms:modified>
</cp:coreProperties>
</file>