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1" i="1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l="1"/>
  <c r="L10" s="1"/>
  <c r="L6"/>
  <c r="L8"/>
</calcChain>
</file>

<file path=xl/sharedStrings.xml><?xml version="1.0" encoding="utf-8"?>
<sst xmlns="http://schemas.openxmlformats.org/spreadsheetml/2006/main" count="63" uniqueCount="56">
  <si>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</si>
  <si>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</si>
  <si>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</si>
  <si>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</si>
  <si>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</si>
  <si>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</si>
  <si>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</si>
  <si>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</si>
  <si>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</si>
  <si>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</si>
  <si>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</si>
  <si>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</si>
  <si>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</si>
  <si>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</si>
  <si>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</si>
  <si>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</si>
  <si>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</si>
  <si>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</si>
  <si>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</si>
  <si>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</si>
  <si>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</si>
  <si>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</si>
  <si>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</si>
  <si>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</si>
  <si>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</si>
  <si>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</si>
  <si>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</si>
  <si>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</si>
  <si>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</si>
  <si>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</si>
  <si>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</si>
  <si>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BALASORE</t>
  </si>
  <si>
    <t>BARIPADA</t>
  </si>
  <si>
    <t>ANGUL</t>
  </si>
  <si>
    <t>Declaration � Kindly verify and confirm before 20/03/2025</t>
  </si>
  <si>
    <t>01/2/2025</t>
  </si>
  <si>
    <t>PL/MA/14641</t>
  </si>
  <si>
    <t>2018</t>
  </si>
  <si>
    <t>DASAPALLA</t>
  </si>
  <si>
    <t>10/2/2025</t>
  </si>
  <si>
    <t>PL/DO/21483</t>
  </si>
  <si>
    <t>2104</t>
  </si>
  <si>
    <t>24/2/2025</t>
  </si>
  <si>
    <t>PL/DO/22522</t>
  </si>
  <si>
    <t>2170</t>
  </si>
  <si>
    <t>PL/MA/15419</t>
  </si>
  <si>
    <t>853</t>
  </si>
  <si>
    <t>RAYAGADA</t>
  </si>
  <si>
    <t>28/2/2025</t>
  </si>
  <si>
    <t>PL/MA/15629</t>
  </si>
  <si>
    <t>2225</t>
  </si>
  <si>
    <t>PL/MA/15638</t>
  </si>
  <si>
    <t>2224</t>
  </si>
  <si>
    <t>CHARAMPA</t>
  </si>
  <si>
    <t>(RUPEES ONE THOUSAND SIX HUNDRED FIFTY THREE ONLY)</t>
  </si>
  <si>
    <t>Bill Date: 28/02/2025
Bill NO : 36175
Total Amount: 1653.00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</si>
</sst>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8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4" xfId="0" applyNumberFormat="1" applyFont="1" applyBorder="1" applyAlignment="1">
      <alignment horizontal="center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0" fontId="0" fillId="0" borderId="1" xfId="0" applyNumberFormat="1" applyBorder="1"/>
    <xf numFmtId="0" fontId="0" fillId="0" borderId="16" xfId="0" applyNumberForma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0" fillId="0" borderId="21" xfId="0" applyNumberForma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2" fontId="1" fillId="0" borderId="10" xfId="0" applyNumberFormat="1" applyFont="1" applyBorder="1" applyAlignment="1">
      <alignment horizontal="right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457200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576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W3" sqref="W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7.28515625" style="1" customWidth="1"/>
    <col min="8" max="8" width="7.42578125" style="1" customWidth="1"/>
    <col min="9" max="9" width="6.425781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43"/>
      <c r="B1" s="44"/>
      <c r="C1" s="44"/>
      <c r="D1" s="44"/>
      <c r="E1" s="44"/>
      <c r="F1" s="44"/>
      <c r="G1" s="44"/>
      <c r="H1" s="38" t="s">
        <v>0</v>
      </c>
      <c r="I1" s="38"/>
      <c r="J1" s="38"/>
      <c r="K1" s="38"/>
      <c r="L1" s="39"/>
    </row>
    <row r="2" spans="1:12" ht="92.25" customHeight="1" thickBot="1">
      <c r="A2" s="45" t="s">
        <v>13</v>
      </c>
      <c r="B2" s="46"/>
      <c r="C2" s="46"/>
      <c r="D2" s="46"/>
      <c r="E2" s="46"/>
      <c r="F2" s="46"/>
      <c r="G2" s="46"/>
      <c r="H2" s="38" t="s">
        <v>55</v>
      </c>
      <c r="I2" s="38"/>
      <c r="J2" s="38"/>
      <c r="K2" s="38"/>
      <c r="L2" s="39"/>
    </row>
    <row r="3" spans="1:12" s="2" customFormat="1" ht="30.75" thickBot="1">
      <c r="A3" s="11" t="s">
        <v>8</v>
      </c>
      <c r="B3" s="12" t="s">
        <v>1</v>
      </c>
      <c r="C3" s="12" t="s">
        <v>7</v>
      </c>
      <c r="D3" s="12" t="s">
        <v>5</v>
      </c>
      <c r="E3" s="12" t="s">
        <v>10</v>
      </c>
      <c r="F3" s="12" t="s">
        <v>6</v>
      </c>
      <c r="G3" s="7" t="s">
        <v>29</v>
      </c>
      <c r="H3" s="8" t="s">
        <v>30</v>
      </c>
      <c r="I3" s="13" t="s">
        <v>4</v>
      </c>
      <c r="J3" s="13" t="s">
        <v>12</v>
      </c>
      <c r="K3" s="13" t="s">
        <v>28</v>
      </c>
      <c r="L3" s="14" t="s">
        <v>9</v>
      </c>
    </row>
    <row r="4" spans="1:12" s="2" customFormat="1">
      <c r="A4" s="18">
        <v>1</v>
      </c>
      <c r="B4" s="19" t="s">
        <v>35</v>
      </c>
      <c r="C4" s="19" t="s">
        <v>36</v>
      </c>
      <c r="D4" s="19" t="s">
        <v>37</v>
      </c>
      <c r="E4" s="25" t="s">
        <v>11</v>
      </c>
      <c r="F4" s="25" t="s">
        <v>38</v>
      </c>
      <c r="G4" s="19">
        <v>2</v>
      </c>
      <c r="H4" s="20">
        <f>VLOOKUP(F4,'[1]MYSORE POLYMER'!$C$3:$D$85,2,FALSE)</f>
        <v>115</v>
      </c>
      <c r="I4" s="20">
        <f t="shared" ref="I4:I9" si="0">G4*2</f>
        <v>4</v>
      </c>
      <c r="J4" s="20">
        <f t="shared" ref="J4:J9" si="1">G4*15</f>
        <v>30</v>
      </c>
      <c r="K4" s="20">
        <v>30</v>
      </c>
      <c r="L4" s="21">
        <f>G4*H4+I4+J4+K4</f>
        <v>294</v>
      </c>
    </row>
    <row r="5" spans="1:12" s="2" customFormat="1">
      <c r="A5" s="22">
        <v>2</v>
      </c>
      <c r="B5" s="9" t="s">
        <v>39</v>
      </c>
      <c r="C5" s="9" t="s">
        <v>40</v>
      </c>
      <c r="D5" s="9" t="s">
        <v>41</v>
      </c>
      <c r="E5" s="24" t="s">
        <v>11</v>
      </c>
      <c r="F5" s="9" t="s">
        <v>32</v>
      </c>
      <c r="G5" s="9">
        <v>1</v>
      </c>
      <c r="H5" s="10">
        <f>VLOOKUP(F5,'[1]MYSORE POLYMER'!$C$3:$D$85,2,FALSE)</f>
        <v>98</v>
      </c>
      <c r="I5" s="10">
        <f t="shared" si="0"/>
        <v>2</v>
      </c>
      <c r="J5" s="10">
        <f t="shared" si="1"/>
        <v>15</v>
      </c>
      <c r="K5" s="10">
        <v>30</v>
      </c>
      <c r="L5" s="23">
        <f t="shared" ref="L5:L9" si="2">G5*H5+I5+J5+K5</f>
        <v>145</v>
      </c>
    </row>
    <row r="6" spans="1:12" s="2" customFormat="1">
      <c r="A6" s="22">
        <v>3</v>
      </c>
      <c r="B6" s="9" t="s">
        <v>42</v>
      </c>
      <c r="C6" s="9" t="s">
        <v>43</v>
      </c>
      <c r="D6" s="9" t="s">
        <v>44</v>
      </c>
      <c r="E6" s="24" t="s">
        <v>11</v>
      </c>
      <c r="F6" s="9" t="s">
        <v>33</v>
      </c>
      <c r="G6" s="9">
        <v>1</v>
      </c>
      <c r="H6" s="10">
        <f>VLOOKUP(F6,'[1]MYSORE POLYMER'!$C$3:$D$85,2,FALSE)</f>
        <v>93</v>
      </c>
      <c r="I6" s="10">
        <f t="shared" si="0"/>
        <v>2</v>
      </c>
      <c r="J6" s="10">
        <f t="shared" si="1"/>
        <v>15</v>
      </c>
      <c r="K6" s="10">
        <v>30</v>
      </c>
      <c r="L6" s="23">
        <f t="shared" si="2"/>
        <v>140</v>
      </c>
    </row>
    <row r="7" spans="1:12" s="2" customFormat="1">
      <c r="A7" s="22">
        <v>4</v>
      </c>
      <c r="B7" s="9" t="s">
        <v>42</v>
      </c>
      <c r="C7" s="9" t="s">
        <v>45</v>
      </c>
      <c r="D7" s="9" t="s">
        <v>46</v>
      </c>
      <c r="E7" s="24" t="s">
        <v>11</v>
      </c>
      <c r="F7" s="9" t="s">
        <v>47</v>
      </c>
      <c r="G7" s="9">
        <v>3</v>
      </c>
      <c r="H7" s="10">
        <f>VLOOKUP(F7,'[1]MYSORE POLYMER'!$C$3:$D$85,2,FALSE)</f>
        <v>153</v>
      </c>
      <c r="I7" s="10">
        <f t="shared" si="0"/>
        <v>6</v>
      </c>
      <c r="J7" s="10">
        <f t="shared" si="1"/>
        <v>45</v>
      </c>
      <c r="K7" s="10">
        <v>30</v>
      </c>
      <c r="L7" s="23">
        <f t="shared" si="2"/>
        <v>540</v>
      </c>
    </row>
    <row r="8" spans="1:12" s="2" customFormat="1">
      <c r="A8" s="22">
        <v>5</v>
      </c>
      <c r="B8" s="9" t="s">
        <v>48</v>
      </c>
      <c r="C8" s="9" t="s">
        <v>49</v>
      </c>
      <c r="D8" s="9" t="s">
        <v>50</v>
      </c>
      <c r="E8" s="24" t="s">
        <v>11</v>
      </c>
      <c r="F8" s="9" t="s">
        <v>31</v>
      </c>
      <c r="G8" s="9">
        <v>2</v>
      </c>
      <c r="H8" s="10">
        <f>VLOOKUP(F8,'[1]MYSORE POLYMER'!$C$3:$D$85,2,FALSE)</f>
        <v>98</v>
      </c>
      <c r="I8" s="10">
        <f t="shared" si="0"/>
        <v>4</v>
      </c>
      <c r="J8" s="10">
        <f t="shared" si="1"/>
        <v>30</v>
      </c>
      <c r="K8" s="10">
        <v>30</v>
      </c>
      <c r="L8" s="23">
        <f t="shared" si="2"/>
        <v>260</v>
      </c>
    </row>
    <row r="9" spans="1:12" s="2" customFormat="1" ht="15.75" thickBot="1">
      <c r="A9" s="26">
        <v>6</v>
      </c>
      <c r="B9" s="27" t="s">
        <v>48</v>
      </c>
      <c r="C9" s="27" t="s">
        <v>51</v>
      </c>
      <c r="D9" s="27" t="s">
        <v>52</v>
      </c>
      <c r="E9" s="28" t="s">
        <v>11</v>
      </c>
      <c r="F9" s="27" t="s">
        <v>53</v>
      </c>
      <c r="G9" s="27">
        <v>2</v>
      </c>
      <c r="H9" s="29">
        <f>VLOOKUP(F9,'[1]MYSORE POLYMER'!$C$3:$D$85,2,FALSE)</f>
        <v>105</v>
      </c>
      <c r="I9" s="29">
        <f t="shared" si="0"/>
        <v>4</v>
      </c>
      <c r="J9" s="29">
        <f t="shared" si="1"/>
        <v>30</v>
      </c>
      <c r="K9" s="29">
        <v>30</v>
      </c>
      <c r="L9" s="30">
        <f t="shared" si="2"/>
        <v>274</v>
      </c>
    </row>
    <row r="10" spans="1:12" s="2" customFormat="1" ht="15.75" thickBot="1">
      <c r="A10" s="47" t="s">
        <v>54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31">
        <f>SUM(L4:L9)</f>
        <v>1653</v>
      </c>
    </row>
    <row r="11" spans="1:12" s="2" customFormat="1" ht="15.75" thickBot="1">
      <c r="A11" s="15"/>
      <c r="B11"/>
      <c r="C11"/>
      <c r="D11"/>
      <c r="E11"/>
      <c r="F11"/>
      <c r="G11" s="17">
        <f>SUM(G4:G9)</f>
        <v>11</v>
      </c>
      <c r="H11" s="16"/>
      <c r="I11" s="16"/>
      <c r="J11" s="16"/>
      <c r="K11" s="16"/>
      <c r="L11" s="16"/>
    </row>
    <row r="12" spans="1:12" ht="15" customHeight="1">
      <c r="A12" s="35" t="s">
        <v>2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7"/>
    </row>
    <row r="13" spans="1:12" ht="15" customHeight="1" thickBot="1">
      <c r="A13" s="40" t="s">
        <v>34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2"/>
    </row>
    <row r="14" spans="1:12" ht="30" customHeight="1" thickBot="1">
      <c r="A14" s="32" t="s">
        <v>3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4"/>
    </row>
  </sheetData>
  <sortState ref="A4:L12">
    <sortCondition ref="B4:B12"/>
    <sortCondition ref="C4:C12"/>
  </sortState>
  <mergeCells count="8">
    <mergeCell ref="A14:L14"/>
    <mergeCell ref="A12:L12"/>
    <mergeCell ref="H1:L1"/>
    <mergeCell ref="H2:L2"/>
    <mergeCell ref="A13:L13"/>
    <mergeCell ref="A1:G1"/>
    <mergeCell ref="A2:G2"/>
    <mergeCell ref="A10:K10"/>
  </mergeCells>
  <pageMargins left="0.36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2025-03-04T15:12:32Z</cp:lastPrinted>
  <dcterms:created xsi:type="dcterms:W3CDTF">2023-01-03T11:07:08Z</dcterms:created>
  <dcterms:modified xsi:type="dcterms:W3CDTF">2025-03-04T15:12:36Z</dcterms:modified>
</cp:coreProperties>
</file>