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M10" i="1"/>
  <c r="M6"/>
  <c r="M4"/>
  <c r="K5"/>
  <c r="K6"/>
  <c r="K7"/>
  <c r="K8"/>
  <c r="K9"/>
  <c r="K4"/>
  <c r="J5"/>
  <c r="J6"/>
  <c r="J7"/>
  <c r="J8"/>
  <c r="J9"/>
  <c r="J4"/>
  <c r="I5"/>
  <c r="M5" s="1"/>
  <c r="I7"/>
  <c r="M7" s="1"/>
  <c r="I8"/>
  <c r="M8" s="1"/>
  <c r="I9"/>
  <c r="M9" s="1"/>
</calcChain>
</file>

<file path=xl/sharedStrings.xml><?xml version="1.0" encoding="utf-8"?>
<sst xmlns="http://schemas.openxmlformats.org/spreadsheetml/2006/main" count="56" uniqueCount="45">
  <si>
    <t>01/4/2026</t>
  </si>
  <si>
    <t>TIL OIL</t>
  </si>
  <si>
    <t>03/4/2026</t>
  </si>
  <si>
    <t>GHEE</t>
  </si>
  <si>
    <t>04/4/2026</t>
  </si>
  <si>
    <t>3335</t>
  </si>
  <si>
    <t>3334</t>
  </si>
  <si>
    <t>3339</t>
  </si>
  <si>
    <t>15/4/2026</t>
  </si>
  <si>
    <t>3350</t>
  </si>
  <si>
    <t>17/4/2026</t>
  </si>
  <si>
    <t>3352</t>
  </si>
  <si>
    <t>23/4/2026</t>
  </si>
  <si>
    <t>3357</t>
  </si>
  <si>
    <t>JA/00222</t>
  </si>
  <si>
    <t>JA/00265</t>
  </si>
  <si>
    <t>JA/00278</t>
  </si>
  <si>
    <t>JA/00865</t>
  </si>
  <si>
    <t>JA/00885</t>
  </si>
  <si>
    <t>JA/01193</t>
  </si>
  <si>
    <t>DEOGARH</t>
  </si>
  <si>
    <t>KESINGA</t>
  </si>
  <si>
    <t>KUCHINDA</t>
  </si>
  <si>
    <t>DHENKANAL</t>
  </si>
  <si>
    <t>CTC</t>
  </si>
  <si>
    <t>SL</t>
  </si>
  <si>
    <t>DATE</t>
  </si>
  <si>
    <t xml:space="preserve">LR NO </t>
  </si>
  <si>
    <t>INV NO</t>
  </si>
  <si>
    <t>FROM</t>
  </si>
  <si>
    <t>TO</t>
  </si>
  <si>
    <t xml:space="preserve">PRODUCT </t>
  </si>
  <si>
    <t>CASE</t>
  </si>
  <si>
    <t>RATE</t>
  </si>
  <si>
    <t>AMT.</t>
  </si>
  <si>
    <t>HAM</t>
  </si>
  <si>
    <t>DD.CH.</t>
  </si>
  <si>
    <t>LR.CH.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</si>
  <si>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</si>
  <si>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</si>
  <si>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</si>
  <si>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</si>
  <si>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(RUPEES NINE THOUSAND ONE HUNDRED EIGHTY ONLY)</t>
  </si>
  <si>
    <t>Declaration � Kindly verify and confirm before 05/20/2025.</t>
  </si>
  <si>
    <t>Bill Date: 30/04/2025
Bill NO : 2210
TotalAmount : 9180.00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</si>
</sst>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6</xdr:col>
      <xdr:colOff>523875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57150"/>
          <a:ext cx="368617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RCH%2025/ABHISTIKA%20ORGANIC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F4" t="str">
            <v>DEOGARH</v>
          </cell>
          <cell r="G4" t="str">
            <v>GHEE</v>
          </cell>
          <cell r="H4">
            <v>30</v>
          </cell>
          <cell r="I4">
            <v>55</v>
          </cell>
        </row>
        <row r="5">
          <cell r="F5" t="str">
            <v>KUCHINDA</v>
          </cell>
          <cell r="G5" t="str">
            <v>GHEE</v>
          </cell>
          <cell r="H5">
            <v>14</v>
          </cell>
          <cell r="I5">
            <v>55</v>
          </cell>
        </row>
        <row r="6">
          <cell r="F6" t="str">
            <v>KUCHINDA</v>
          </cell>
          <cell r="G6" t="str">
            <v>GHEE</v>
          </cell>
          <cell r="H6">
            <v>17</v>
          </cell>
          <cell r="I6">
            <v>55</v>
          </cell>
        </row>
        <row r="7">
          <cell r="F7" t="str">
            <v>BHADRAK</v>
          </cell>
          <cell r="G7" t="str">
            <v>GHEE</v>
          </cell>
          <cell r="H7">
            <v>7</v>
          </cell>
          <cell r="I7">
            <v>35</v>
          </cell>
        </row>
        <row r="8">
          <cell r="F8" t="str">
            <v>JHARSUGUDA</v>
          </cell>
          <cell r="G8" t="str">
            <v>GHEE</v>
          </cell>
          <cell r="H8">
            <v>15</v>
          </cell>
          <cell r="I8">
            <v>55</v>
          </cell>
        </row>
        <row r="9">
          <cell r="F9" t="str">
            <v>DHENKANAL</v>
          </cell>
          <cell r="G9" t="str">
            <v>GHEE</v>
          </cell>
          <cell r="H9">
            <v>4</v>
          </cell>
          <cell r="I9">
            <v>35</v>
          </cell>
        </row>
        <row r="10">
          <cell r="F10" t="str">
            <v>KUCHINDA</v>
          </cell>
          <cell r="G10" t="str">
            <v>GHEE</v>
          </cell>
          <cell r="H10">
            <v>14</v>
          </cell>
          <cell r="I10">
            <v>55</v>
          </cell>
        </row>
        <row r="11">
          <cell r="F11" t="str">
            <v>KUCHINDA</v>
          </cell>
          <cell r="G11" t="str">
            <v>GHEE</v>
          </cell>
          <cell r="H11">
            <v>36</v>
          </cell>
          <cell r="I11">
            <v>55</v>
          </cell>
        </row>
        <row r="12">
          <cell r="F12" t="str">
            <v>JHARSUGUDA</v>
          </cell>
          <cell r="G12" t="str">
            <v>GHEE</v>
          </cell>
          <cell r="H12">
            <v>14</v>
          </cell>
          <cell r="I12">
            <v>55</v>
          </cell>
        </row>
        <row r="13">
          <cell r="F13" t="str">
            <v>JHARSUGUDA</v>
          </cell>
          <cell r="G13" t="str">
            <v>GHEE</v>
          </cell>
          <cell r="H13">
            <v>15</v>
          </cell>
          <cell r="I13">
            <v>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8"/>
  <sheetViews>
    <sheetView tabSelected="1" workbookViewId="0">
      <selection activeCell="P6" sqref="P6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9.5703125" bestFit="1" customWidth="1"/>
    <col min="8" max="8" width="5.42578125" bestFit="1" customWidth="1"/>
    <col min="9" max="9" width="5.5703125" bestFit="1" customWidth="1"/>
    <col min="10" max="10" width="6.5703125" bestFit="1" customWidth="1"/>
    <col min="11" max="11" width="7.140625" bestFit="1" customWidth="1"/>
    <col min="12" max="12" width="6.5703125" bestFit="1" customWidth="1"/>
    <col min="13" max="13" width="7.5703125" bestFit="1" customWidth="1"/>
  </cols>
  <sheetData>
    <row r="1" spans="1:13" s="1" customFormat="1" ht="90" customHeight="1">
      <c r="A1" s="10"/>
      <c r="B1" s="10"/>
      <c r="C1" s="10"/>
      <c r="D1" s="10"/>
      <c r="E1" s="10"/>
      <c r="F1" s="10"/>
      <c r="G1" s="10"/>
      <c r="H1" s="11" t="s">
        <v>38</v>
      </c>
      <c r="I1" s="12"/>
      <c r="J1" s="12"/>
      <c r="K1" s="12"/>
      <c r="L1" s="12"/>
      <c r="M1" s="13"/>
    </row>
    <row r="2" spans="1:13" s="1" customFormat="1" ht="90" customHeight="1">
      <c r="A2" s="10" t="s">
        <v>39</v>
      </c>
      <c r="B2" s="10"/>
      <c r="C2" s="10"/>
      <c r="D2" s="10"/>
      <c r="E2" s="10"/>
      <c r="F2" s="10"/>
      <c r="G2" s="10"/>
      <c r="H2" s="11" t="s">
        <v>44</v>
      </c>
      <c r="I2" s="12"/>
      <c r="J2" s="12"/>
      <c r="K2" s="12"/>
      <c r="L2" s="12"/>
      <c r="M2" s="13"/>
    </row>
    <row r="3" spans="1:13" s="2" customFormat="1">
      <c r="A3" s="5" t="s">
        <v>25</v>
      </c>
      <c r="B3" s="5" t="s">
        <v>26</v>
      </c>
      <c r="C3" s="5" t="s">
        <v>27</v>
      </c>
      <c r="D3" s="5" t="s">
        <v>28</v>
      </c>
      <c r="E3" s="5" t="s">
        <v>29</v>
      </c>
      <c r="F3" s="5" t="s">
        <v>30</v>
      </c>
      <c r="G3" s="5" t="s">
        <v>31</v>
      </c>
      <c r="H3" s="5" t="s">
        <v>32</v>
      </c>
      <c r="I3" s="5" t="s">
        <v>33</v>
      </c>
      <c r="J3" s="5" t="s">
        <v>35</v>
      </c>
      <c r="K3" s="5" t="s">
        <v>36</v>
      </c>
      <c r="L3" s="5" t="s">
        <v>37</v>
      </c>
      <c r="M3" s="5" t="s">
        <v>34</v>
      </c>
    </row>
    <row r="4" spans="1:13">
      <c r="A4" s="3">
        <v>1</v>
      </c>
      <c r="B4" s="3" t="s">
        <v>0</v>
      </c>
      <c r="C4" s="3" t="s">
        <v>15</v>
      </c>
      <c r="D4" s="3" t="s">
        <v>6</v>
      </c>
      <c r="E4" s="4" t="s">
        <v>24</v>
      </c>
      <c r="F4" s="3" t="s">
        <v>21</v>
      </c>
      <c r="G4" s="3" t="s">
        <v>3</v>
      </c>
      <c r="H4" s="3">
        <v>5</v>
      </c>
      <c r="I4" s="6">
        <v>55</v>
      </c>
      <c r="J4" s="6">
        <f>H4*2</f>
        <v>10</v>
      </c>
      <c r="K4" s="6">
        <f>H4*8</f>
        <v>40</v>
      </c>
      <c r="L4" s="6">
        <v>30</v>
      </c>
      <c r="M4" s="6">
        <f>H4*I4+J4+K4+L4</f>
        <v>355</v>
      </c>
    </row>
    <row r="5" spans="1:13">
      <c r="A5" s="3">
        <v>2</v>
      </c>
      <c r="B5" s="3" t="s">
        <v>2</v>
      </c>
      <c r="C5" s="3" t="s">
        <v>14</v>
      </c>
      <c r="D5" s="3" t="s">
        <v>5</v>
      </c>
      <c r="E5" s="4" t="s">
        <v>24</v>
      </c>
      <c r="F5" s="3" t="s">
        <v>20</v>
      </c>
      <c r="G5" s="3" t="s">
        <v>3</v>
      </c>
      <c r="H5" s="3">
        <v>40</v>
      </c>
      <c r="I5" s="6">
        <f>VLOOKUP(F5,[1]Invoice!$F$4:$I$13,4,FALSE)</f>
        <v>55</v>
      </c>
      <c r="J5" s="6">
        <f t="shared" ref="J5:J9" si="0">H5*2</f>
        <v>80</v>
      </c>
      <c r="K5" s="6">
        <f t="shared" ref="K5:K9" si="1">H5*8</f>
        <v>320</v>
      </c>
      <c r="L5" s="6">
        <v>30</v>
      </c>
      <c r="M5" s="6">
        <f t="shared" ref="M5:M9" si="2">H5*I5+J5+K5+L5</f>
        <v>2630</v>
      </c>
    </row>
    <row r="6" spans="1:13">
      <c r="A6" s="3">
        <v>3</v>
      </c>
      <c r="B6" s="3" t="s">
        <v>4</v>
      </c>
      <c r="C6" s="3" t="s">
        <v>16</v>
      </c>
      <c r="D6" s="3" t="s">
        <v>7</v>
      </c>
      <c r="E6" s="4" t="s">
        <v>24</v>
      </c>
      <c r="F6" s="3" t="s">
        <v>21</v>
      </c>
      <c r="G6" s="3" t="s">
        <v>3</v>
      </c>
      <c r="H6" s="3">
        <v>10</v>
      </c>
      <c r="I6" s="6">
        <v>55</v>
      </c>
      <c r="J6" s="6">
        <f t="shared" si="0"/>
        <v>20</v>
      </c>
      <c r="K6" s="6">
        <f t="shared" si="1"/>
        <v>80</v>
      </c>
      <c r="L6" s="6">
        <v>30</v>
      </c>
      <c r="M6" s="6">
        <f t="shared" si="2"/>
        <v>680</v>
      </c>
    </row>
    <row r="7" spans="1:13">
      <c r="A7" s="3">
        <v>4</v>
      </c>
      <c r="B7" s="3" t="s">
        <v>8</v>
      </c>
      <c r="C7" s="3" t="s">
        <v>17</v>
      </c>
      <c r="D7" s="3" t="s">
        <v>9</v>
      </c>
      <c r="E7" s="4" t="s">
        <v>24</v>
      </c>
      <c r="F7" s="3" t="s">
        <v>20</v>
      </c>
      <c r="G7" s="3" t="s">
        <v>3</v>
      </c>
      <c r="H7" s="3">
        <v>30</v>
      </c>
      <c r="I7" s="6">
        <f>VLOOKUP(F7,[1]Invoice!$F$4:$I$13,4,FALSE)</f>
        <v>55</v>
      </c>
      <c r="J7" s="6">
        <f t="shared" si="0"/>
        <v>60</v>
      </c>
      <c r="K7" s="6">
        <f t="shared" si="1"/>
        <v>240</v>
      </c>
      <c r="L7" s="6">
        <v>30</v>
      </c>
      <c r="M7" s="6">
        <f t="shared" si="2"/>
        <v>1980</v>
      </c>
    </row>
    <row r="8" spans="1:13">
      <c r="A8" s="3">
        <v>5</v>
      </c>
      <c r="B8" s="3" t="s">
        <v>10</v>
      </c>
      <c r="C8" s="3" t="s">
        <v>18</v>
      </c>
      <c r="D8" s="3" t="s">
        <v>11</v>
      </c>
      <c r="E8" s="4" t="s">
        <v>24</v>
      </c>
      <c r="F8" s="3" t="s">
        <v>22</v>
      </c>
      <c r="G8" s="3" t="s">
        <v>1</v>
      </c>
      <c r="H8" s="3">
        <v>50</v>
      </c>
      <c r="I8" s="6">
        <f>VLOOKUP(F8,[1]Invoice!$F$4:$I$13,4,FALSE)</f>
        <v>55</v>
      </c>
      <c r="J8" s="6">
        <f t="shared" si="0"/>
        <v>100</v>
      </c>
      <c r="K8" s="6">
        <f t="shared" si="1"/>
        <v>400</v>
      </c>
      <c r="L8" s="6">
        <v>30</v>
      </c>
      <c r="M8" s="6">
        <f t="shared" si="2"/>
        <v>3280</v>
      </c>
    </row>
    <row r="9" spans="1:13">
      <c r="A9" s="3">
        <v>6</v>
      </c>
      <c r="B9" s="3" t="s">
        <v>12</v>
      </c>
      <c r="C9" s="3" t="s">
        <v>19</v>
      </c>
      <c r="D9" s="3" t="s">
        <v>13</v>
      </c>
      <c r="E9" s="4" t="s">
        <v>24</v>
      </c>
      <c r="F9" s="3" t="s">
        <v>23</v>
      </c>
      <c r="G9" s="3" t="s">
        <v>3</v>
      </c>
      <c r="H9" s="3">
        <v>5</v>
      </c>
      <c r="I9" s="6">
        <f>VLOOKUP(F9,[1]Invoice!$F$4:$I$13,4,FALSE)</f>
        <v>35</v>
      </c>
      <c r="J9" s="6">
        <f t="shared" si="0"/>
        <v>10</v>
      </c>
      <c r="K9" s="6">
        <f t="shared" si="1"/>
        <v>40</v>
      </c>
      <c r="L9" s="6">
        <v>30</v>
      </c>
      <c r="M9" s="6">
        <f t="shared" si="2"/>
        <v>255</v>
      </c>
    </row>
    <row r="10" spans="1:13" s="1" customFormat="1">
      <c r="A10" s="14" t="s">
        <v>42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7">
        <f>SUM(M4:M9)</f>
        <v>9180</v>
      </c>
    </row>
    <row r="11" spans="1:13" s="9" customFormat="1">
      <c r="A11" s="10" t="s">
        <v>40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8"/>
    </row>
    <row r="12" spans="1:13" s="9" customFormat="1">
      <c r="A12" s="10" t="s">
        <v>43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8"/>
    </row>
    <row r="13" spans="1:13" s="9" customFormat="1" ht="30" customHeight="1">
      <c r="A13" s="17" t="s">
        <v>41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8"/>
    </row>
    <row r="14" spans="1:13" s="9" customFormat="1"/>
    <row r="15" spans="1:13" s="9" customFormat="1"/>
    <row r="16" spans="1:13" s="1" customFormat="1"/>
    <row r="17" s="1" customFormat="1"/>
    <row r="18" s="1" customFormat="1"/>
  </sheetData>
  <sortState ref="B2:H7">
    <sortCondition ref="B2"/>
  </sortState>
  <mergeCells count="8">
    <mergeCell ref="A11:L11"/>
    <mergeCell ref="A12:L12"/>
    <mergeCell ref="A13:L13"/>
    <mergeCell ref="A1:G1"/>
    <mergeCell ref="H1:M1"/>
    <mergeCell ref="A2:G2"/>
    <mergeCell ref="H2:M2"/>
    <mergeCell ref="A10:L10"/>
  </mergeCells>
  <conditionalFormatting sqref="C3">
    <cfRule type="duplicateValues" dxfId="3" priority="4"/>
  </conditionalFormatting>
  <conditionalFormatting sqref="C3">
    <cfRule type="duplicateValues" dxfId="2" priority="3"/>
  </conditionalFormatting>
  <conditionalFormatting sqref="C1:C2">
    <cfRule type="duplicateValues" dxfId="1" priority="2"/>
  </conditionalFormatting>
  <conditionalFormatting sqref="C10:C18">
    <cfRule type="duplicateValues" dxfId="0" priority="1"/>
  </conditionalFormatting>
  <pageMargins left="0.24" right="0.21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2026-05-12T07:07:02Z</cp:lastPrinted>
  <dcterms:created xsi:type="dcterms:W3CDTF">2026-05-07T03:28:48Z</dcterms:created>
  <dcterms:modified xsi:type="dcterms:W3CDTF">2026-05-12T07:07:05Z</dcterms:modified>
</cp:coreProperties>
</file>