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K9"/>
  <c r="K7"/>
  <c r="I5"/>
  <c r="I6"/>
  <c r="I7"/>
  <c r="I8"/>
  <c r="I4"/>
  <c r="H5"/>
  <c r="K5" s="1"/>
  <c r="H6"/>
  <c r="K6" s="1"/>
  <c r="H7"/>
  <c r="H8"/>
  <c r="K8" s="1"/>
  <c r="H4"/>
  <c r="K4" s="1"/>
</calcChain>
</file>

<file path=xl/sharedStrings.xml><?xml version="1.0" encoding="utf-8"?>
<sst xmlns="http://schemas.openxmlformats.org/spreadsheetml/2006/main" count="42" uniqueCount="35">
  <si>
    <t>04/9/2025</t>
  </si>
  <si>
    <t>1395</t>
  </si>
  <si>
    <t>09/9/2025</t>
  </si>
  <si>
    <t>1473</t>
  </si>
  <si>
    <t>15/9/2025</t>
  </si>
  <si>
    <t>1513</t>
  </si>
  <si>
    <t>23/9/2025</t>
  </si>
  <si>
    <t>1570</t>
  </si>
  <si>
    <t>30/9/2025</t>
  </si>
  <si>
    <t>1648</t>
  </si>
  <si>
    <t>SL</t>
  </si>
  <si>
    <t>DATE</t>
  </si>
  <si>
    <t>LR NO</t>
  </si>
  <si>
    <t>INV NO</t>
  </si>
  <si>
    <t>FROM</t>
  </si>
  <si>
    <t>TO</t>
  </si>
  <si>
    <t>CASE</t>
  </si>
  <si>
    <t>CH/02674</t>
  </si>
  <si>
    <t>CH/02756</t>
  </si>
  <si>
    <t>CH/02881</t>
  </si>
  <si>
    <t>CH/03022</t>
  </si>
  <si>
    <t>CH/03150</t>
  </si>
  <si>
    <t>SUNABEDA</t>
  </si>
  <si>
    <t>BARIPADA</t>
  </si>
  <si>
    <t>CTC</t>
  </si>
  <si>
    <t>INVOICE
ATC LOGISTICS,,8984191006
GST No:21CHVPB1842D2ZQ</t>
  </si>
  <si>
    <t xml:space="preserve">MARUTI ENTERPRISERS
Address:PROFESSORPADA PLOT NO.461, WARDNO.22,CANAL ROAD
COLLEGE SQUARE,753003,ODISHA,8763718652
GST No:21AAGFM9770P1ZO
</t>
  </si>
  <si>
    <t>RATE</t>
  </si>
  <si>
    <t>HAM</t>
  </si>
  <si>
    <t>LR.CH.</t>
  </si>
  <si>
    <t>AMOUNT</t>
  </si>
  <si>
    <t>(RUPEES FIVE THOUSAND SEVEN HUNDRED ONE ONLY)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</si>
  <si>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</si>
  <si>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</si>
  <si>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 xml:space="preserve">Bill Date : 30/09/2025
Bill NO : 2197
Total Amount : 1825.00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</si>
</sst>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6</xdr:col>
      <xdr:colOff>209551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629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5-26\ATC%20BILL%20AUG\New%20folder\MARUTI%20ENTERPRIS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BARGARH</v>
          </cell>
          <cell r="G4">
            <v>4</v>
          </cell>
          <cell r="H4">
            <v>58</v>
          </cell>
        </row>
        <row r="5">
          <cell r="F5" t="str">
            <v>SUNABEDA</v>
          </cell>
          <cell r="G5">
            <v>4</v>
          </cell>
          <cell r="H5">
            <v>108</v>
          </cell>
        </row>
        <row r="6">
          <cell r="F6" t="str">
            <v>JEYPORE</v>
          </cell>
          <cell r="G6">
            <v>3</v>
          </cell>
          <cell r="H6">
            <v>98</v>
          </cell>
        </row>
        <row r="7">
          <cell r="F7" t="str">
            <v>BARIPADA</v>
          </cell>
          <cell r="G7">
            <v>2</v>
          </cell>
          <cell r="H7">
            <v>58</v>
          </cell>
        </row>
        <row r="8">
          <cell r="F8" t="str">
            <v>BARIPADA</v>
          </cell>
          <cell r="G8">
            <v>1</v>
          </cell>
          <cell r="H8">
            <v>58</v>
          </cell>
        </row>
        <row r="9">
          <cell r="F9" t="str">
            <v>SUNABEDA</v>
          </cell>
          <cell r="G9">
            <v>4</v>
          </cell>
          <cell r="H9">
            <v>108</v>
          </cell>
        </row>
        <row r="10">
          <cell r="F10" t="str">
            <v>JEYPORE</v>
          </cell>
          <cell r="G10">
            <v>2</v>
          </cell>
          <cell r="H10">
            <v>98</v>
          </cell>
        </row>
        <row r="11">
          <cell r="F11" t="str">
            <v>JHARSUGUDA</v>
          </cell>
          <cell r="G11">
            <v>2</v>
          </cell>
          <cell r="H11">
            <v>58</v>
          </cell>
        </row>
        <row r="12">
          <cell r="F12" t="str">
            <v>JEYPORE</v>
          </cell>
          <cell r="G12">
            <v>5</v>
          </cell>
          <cell r="H12">
            <v>98</v>
          </cell>
        </row>
        <row r="13">
          <cell r="F13" t="str">
            <v>JHARSUGUDA</v>
          </cell>
          <cell r="G13">
            <v>2</v>
          </cell>
          <cell r="H13">
            <v>58</v>
          </cell>
        </row>
        <row r="14">
          <cell r="F14" t="str">
            <v>JHARSUGUDA</v>
          </cell>
          <cell r="G14">
            <v>6</v>
          </cell>
          <cell r="H14">
            <v>58</v>
          </cell>
        </row>
        <row r="15">
          <cell r="F15" t="str">
            <v>JEYPORE</v>
          </cell>
          <cell r="G15">
            <v>4</v>
          </cell>
          <cell r="H15">
            <v>98</v>
          </cell>
        </row>
        <row r="16">
          <cell r="F16" t="str">
            <v>BALIMELA</v>
          </cell>
          <cell r="G16">
            <v>8</v>
          </cell>
          <cell r="H16">
            <v>135</v>
          </cell>
        </row>
        <row r="17">
          <cell r="F17" t="str">
            <v>ROURKELA</v>
          </cell>
          <cell r="G17">
            <v>5</v>
          </cell>
          <cell r="H17">
            <v>63</v>
          </cell>
        </row>
        <row r="18">
          <cell r="F18" t="str">
            <v>JEYPORE</v>
          </cell>
          <cell r="G18">
            <v>4</v>
          </cell>
          <cell r="H18">
            <v>98</v>
          </cell>
        </row>
        <row r="19">
          <cell r="F19" t="str">
            <v>BARIPADA</v>
          </cell>
          <cell r="G19">
            <v>3</v>
          </cell>
          <cell r="H19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71093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4" customFormat="1" ht="90" customHeight="1">
      <c r="A1" s="11"/>
      <c r="B1" s="12"/>
      <c r="C1" s="12"/>
      <c r="D1" s="12"/>
      <c r="E1" s="12"/>
      <c r="F1" s="12"/>
      <c r="G1" s="13"/>
      <c r="H1" s="14" t="s">
        <v>25</v>
      </c>
      <c r="I1" s="14"/>
      <c r="J1" s="14"/>
      <c r="K1" s="14"/>
    </row>
    <row r="2" spans="1:11" s="4" customFormat="1" ht="83.25" customHeight="1">
      <c r="A2" s="11" t="s">
        <v>26</v>
      </c>
      <c r="B2" s="12"/>
      <c r="C2" s="12"/>
      <c r="D2" s="12"/>
      <c r="E2" s="12"/>
      <c r="F2" s="12"/>
      <c r="G2" s="13"/>
      <c r="H2" s="14" t="s">
        <v>34</v>
      </c>
      <c r="I2" s="14"/>
      <c r="J2" s="14"/>
      <c r="K2" s="14"/>
    </row>
    <row r="3" spans="1:11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27</v>
      </c>
      <c r="I3" s="3" t="s">
        <v>28</v>
      </c>
      <c r="J3" s="3" t="s">
        <v>29</v>
      </c>
      <c r="K3" s="3" t="s">
        <v>30</v>
      </c>
    </row>
    <row r="4" spans="1:11">
      <c r="A4" s="2">
        <v>1</v>
      </c>
      <c r="B4" s="2" t="s">
        <v>0</v>
      </c>
      <c r="C4" s="2" t="s">
        <v>17</v>
      </c>
      <c r="D4" s="2" t="s">
        <v>1</v>
      </c>
      <c r="E4" s="2" t="s">
        <v>24</v>
      </c>
      <c r="F4" s="2" t="s">
        <v>22</v>
      </c>
      <c r="G4" s="2">
        <v>6</v>
      </c>
      <c r="H4" s="6">
        <f>VLOOKUP(F4,[1]Consignment!$F$4:$H$19,3,FALSE)</f>
        <v>108</v>
      </c>
      <c r="I4" s="6">
        <f>G4*2</f>
        <v>12</v>
      </c>
      <c r="J4" s="6">
        <v>25</v>
      </c>
      <c r="K4" s="6">
        <f>G4*H4+I4+J4</f>
        <v>685</v>
      </c>
    </row>
    <row r="5" spans="1:11">
      <c r="A5" s="2">
        <v>2</v>
      </c>
      <c r="B5" s="2" t="s">
        <v>2</v>
      </c>
      <c r="C5" s="2" t="s">
        <v>18</v>
      </c>
      <c r="D5" s="2" t="s">
        <v>3</v>
      </c>
      <c r="E5" s="2" t="s">
        <v>24</v>
      </c>
      <c r="F5" s="2" t="s">
        <v>23</v>
      </c>
      <c r="G5" s="2">
        <v>1</v>
      </c>
      <c r="H5" s="6">
        <f>VLOOKUP(F5,[1]Consignment!$F$4:$H$19,3,FALSE)</f>
        <v>58</v>
      </c>
      <c r="I5" s="6">
        <f t="shared" ref="I5:I8" si="0">G5*2</f>
        <v>2</v>
      </c>
      <c r="J5" s="6">
        <v>25</v>
      </c>
      <c r="K5" s="6">
        <f t="shared" ref="K5:K8" si="1">G5*H5+I5+J5</f>
        <v>85</v>
      </c>
    </row>
    <row r="6" spans="1:11">
      <c r="A6" s="2">
        <v>3</v>
      </c>
      <c r="B6" s="2" t="s">
        <v>4</v>
      </c>
      <c r="C6" s="2" t="s">
        <v>19</v>
      </c>
      <c r="D6" s="2" t="s">
        <v>5</v>
      </c>
      <c r="E6" s="2" t="s">
        <v>24</v>
      </c>
      <c r="F6" s="2" t="s">
        <v>23</v>
      </c>
      <c r="G6" s="2">
        <v>5</v>
      </c>
      <c r="H6" s="6">
        <f>VLOOKUP(F6,[1]Consignment!$F$4:$H$19,3,FALSE)</f>
        <v>58</v>
      </c>
      <c r="I6" s="6">
        <f t="shared" si="0"/>
        <v>10</v>
      </c>
      <c r="J6" s="6">
        <v>25</v>
      </c>
      <c r="K6" s="6">
        <f t="shared" si="1"/>
        <v>325</v>
      </c>
    </row>
    <row r="7" spans="1:11">
      <c r="A7" s="2">
        <v>4</v>
      </c>
      <c r="B7" s="2" t="s">
        <v>6</v>
      </c>
      <c r="C7" s="2" t="s">
        <v>20</v>
      </c>
      <c r="D7" s="2" t="s">
        <v>7</v>
      </c>
      <c r="E7" s="2" t="s">
        <v>24</v>
      </c>
      <c r="F7" s="2" t="s">
        <v>23</v>
      </c>
      <c r="G7" s="2">
        <v>4</v>
      </c>
      <c r="H7" s="6">
        <f>VLOOKUP(F7,[1]Consignment!$F$4:$H$19,3,FALSE)</f>
        <v>58</v>
      </c>
      <c r="I7" s="6">
        <f t="shared" si="0"/>
        <v>8</v>
      </c>
      <c r="J7" s="6">
        <v>25</v>
      </c>
      <c r="K7" s="6">
        <f t="shared" si="1"/>
        <v>265</v>
      </c>
    </row>
    <row r="8" spans="1:11">
      <c r="A8" s="2">
        <v>5</v>
      </c>
      <c r="B8" s="2" t="s">
        <v>8</v>
      </c>
      <c r="C8" s="2" t="s">
        <v>21</v>
      </c>
      <c r="D8" s="2" t="s">
        <v>9</v>
      </c>
      <c r="E8" s="2" t="s">
        <v>24</v>
      </c>
      <c r="F8" s="2" t="s">
        <v>22</v>
      </c>
      <c r="G8" s="2">
        <v>4</v>
      </c>
      <c r="H8" s="6">
        <f>VLOOKUP(F8,[1]Consignment!$F$4:$H$19,3,FALSE)</f>
        <v>108</v>
      </c>
      <c r="I8" s="6">
        <f t="shared" si="0"/>
        <v>8</v>
      </c>
      <c r="J8" s="6">
        <v>25</v>
      </c>
      <c r="K8" s="6">
        <f t="shared" si="1"/>
        <v>465</v>
      </c>
    </row>
    <row r="9" spans="1:11" s="8" customFormat="1">
      <c r="A9" s="15" t="s">
        <v>31</v>
      </c>
      <c r="B9" s="16"/>
      <c r="C9" s="16"/>
      <c r="D9" s="16"/>
      <c r="E9" s="16"/>
      <c r="F9" s="16"/>
      <c r="G9" s="16"/>
      <c r="H9" s="17"/>
      <c r="I9" s="17"/>
      <c r="J9" s="18"/>
      <c r="K9" s="7">
        <f>SUM(K4:K8)</f>
        <v>1825</v>
      </c>
    </row>
    <row r="10" spans="1:11" s="8" customFormat="1" ht="30" customHeight="1">
      <c r="A10" s="9" t="s">
        <v>32</v>
      </c>
      <c r="B10" s="9"/>
      <c r="C10" s="9"/>
      <c r="D10" s="9"/>
      <c r="E10" s="9"/>
      <c r="F10" s="9"/>
      <c r="G10" s="9"/>
      <c r="H10" s="10"/>
      <c r="I10" s="10"/>
      <c r="J10" s="10"/>
      <c r="K10" s="10"/>
    </row>
    <row r="11" spans="1:11" s="8" customFormat="1" ht="30" customHeight="1">
      <c r="A11" s="9" t="s">
        <v>33</v>
      </c>
      <c r="B11" s="9"/>
      <c r="C11" s="9"/>
      <c r="D11" s="9"/>
      <c r="E11" s="9"/>
      <c r="F11" s="9"/>
      <c r="G11" s="9"/>
      <c r="H11" s="10"/>
      <c r="I11" s="10"/>
      <c r="J11" s="10"/>
      <c r="K11" s="10"/>
    </row>
    <row r="12" spans="1:11">
      <c r="G12" s="5">
        <f>SUM(G4:G8)</f>
        <v>20</v>
      </c>
    </row>
  </sheetData>
  <sortState ref="B2:G6">
    <sortCondition ref="B1"/>
  </sortState>
  <mergeCells count="7">
    <mergeCell ref="A11:K11"/>
    <mergeCell ref="A1:G1"/>
    <mergeCell ref="H1:K1"/>
    <mergeCell ref="A2:G2"/>
    <mergeCell ref="H2:K2"/>
    <mergeCell ref="A9:J9"/>
    <mergeCell ref="A10:K10"/>
  </mergeCells>
  <conditionalFormatting sqref="C9:C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2025-10-09T06:57:12Z</dcterms:created>
  <dcterms:modified xsi:type="dcterms:W3CDTF">2025-10-11T06:26:11Z</dcterms:modified>
</cp:coreProperties>
</file>