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760"/>
  </bookViews>
  <sheets>
    <sheet name="Sheet1" sheetId="1" r:id="rId1"/>
    <sheet name="Sheet3" sheetId="3" r:id="rId2"/>
    <sheet name="Sheet2" sheetId="4" r:id="rId3"/>
  </sheets>
  <definedNames>
    <definedName name="_xlnm._FilterDatabase" localSheetId="0" hidden="1">Sheet1!$A$9:$N$184</definedName>
    <definedName name="_xlnm._FilterDatabase" localSheetId="2" hidden="1">Sheet2!$A$1:$M$174</definedName>
    <definedName name="_xlnm.Print_Titles" localSheetId="0">Sheet1!$2:$9</definedName>
  </definedNames>
  <calcPr calcId="144525"/>
</workbook>
</file>

<file path=xl/calcChain.xml><?xml version="1.0" encoding="utf-8"?>
<calcChain xmlns="http://schemas.openxmlformats.org/spreadsheetml/2006/main">
  <c r="M174" i="4" l="1"/>
  <c r="J174" i="4"/>
  <c r="I174" i="4"/>
  <c r="A171" i="4"/>
  <c r="A172" i="4" s="1"/>
  <c r="A173" i="4" s="1"/>
  <c r="M169" i="4"/>
  <c r="J169" i="4"/>
  <c r="I169" i="4"/>
  <c r="A164" i="4"/>
  <c r="A165" i="4" s="1"/>
  <c r="A166" i="4" s="1"/>
  <c r="A167" i="4" s="1"/>
  <c r="A168" i="4" s="1"/>
  <c r="M162" i="4"/>
  <c r="J162" i="4"/>
  <c r="I162" i="4"/>
  <c r="A157" i="4"/>
  <c r="A158" i="4" s="1"/>
  <c r="A159" i="4" s="1"/>
  <c r="A160" i="4" s="1"/>
  <c r="A161" i="4" s="1"/>
  <c r="M155" i="4"/>
  <c r="J155" i="4"/>
  <c r="I155" i="4"/>
  <c r="A151" i="4"/>
  <c r="A152" i="4" s="1"/>
  <c r="A153" i="4" s="1"/>
  <c r="A154" i="4" s="1"/>
  <c r="M149" i="4"/>
  <c r="M147" i="4"/>
  <c r="J147" i="4"/>
  <c r="I147" i="4"/>
  <c r="A141" i="4"/>
  <c r="A142" i="4" s="1"/>
  <c r="A143" i="4" s="1"/>
  <c r="A144" i="4" s="1"/>
  <c r="A145" i="4" s="1"/>
  <c r="A146" i="4" s="1"/>
  <c r="M139" i="4"/>
  <c r="J139" i="4"/>
  <c r="I139" i="4"/>
  <c r="A134" i="4"/>
  <c r="A135" i="4" s="1"/>
  <c r="A136" i="4" s="1"/>
  <c r="A137" i="4" s="1"/>
  <c r="A138" i="4" s="1"/>
  <c r="M132" i="4"/>
  <c r="J132" i="4"/>
  <c r="I132" i="4"/>
  <c r="A129" i="4"/>
  <c r="A130" i="4" s="1"/>
  <c r="A131" i="4" s="1"/>
  <c r="M127" i="4"/>
  <c r="J127" i="4"/>
  <c r="I127" i="4"/>
  <c r="A122" i="4"/>
  <c r="A123" i="4" s="1"/>
  <c r="A124" i="4" s="1"/>
  <c r="A125" i="4" s="1"/>
  <c r="A126" i="4" s="1"/>
  <c r="M120" i="4"/>
  <c r="J120" i="4"/>
  <c r="I120" i="4"/>
  <c r="A110" i="4"/>
  <c r="A111" i="4" s="1"/>
  <c r="A112" i="4" s="1"/>
  <c r="A113" i="4" s="1"/>
  <c r="A114" i="4" s="1"/>
  <c r="A115" i="4" s="1"/>
  <c r="A116" i="4" s="1"/>
  <c r="A117" i="4" s="1"/>
  <c r="A118" i="4" s="1"/>
  <c r="A119" i="4" s="1"/>
  <c r="M108" i="4"/>
  <c r="J108" i="4"/>
  <c r="I108" i="4"/>
  <c r="A103" i="4"/>
  <c r="A104" i="4" s="1"/>
  <c r="A105" i="4" s="1"/>
  <c r="A106" i="4" s="1"/>
  <c r="A107" i="4" s="1"/>
  <c r="M101" i="4"/>
  <c r="J101" i="4"/>
  <c r="I101" i="4"/>
  <c r="A97" i="4"/>
  <c r="A98" i="4" s="1"/>
  <c r="A99" i="4" s="1"/>
  <c r="A100" i="4" s="1"/>
  <c r="M95" i="4"/>
  <c r="J95" i="4"/>
  <c r="I95" i="4"/>
  <c r="A90" i="4"/>
  <c r="A91" i="4" s="1"/>
  <c r="A92" i="4" s="1"/>
  <c r="A93" i="4" s="1"/>
  <c r="A94" i="4" s="1"/>
  <c r="M88" i="4"/>
  <c r="J88" i="4"/>
  <c r="I88" i="4"/>
  <c r="A82" i="4"/>
  <c r="A83" i="4" s="1"/>
  <c r="A84" i="4" s="1"/>
  <c r="A85" i="4" s="1"/>
  <c r="A86" i="4" s="1"/>
  <c r="A87" i="4" s="1"/>
  <c r="M80" i="4"/>
  <c r="J80" i="4"/>
  <c r="I80" i="4"/>
  <c r="A78" i="4"/>
  <c r="A79" i="4" s="1"/>
  <c r="M76" i="4"/>
  <c r="J76" i="4"/>
  <c r="I76" i="4"/>
  <c r="A71" i="4"/>
  <c r="A72" i="4" s="1"/>
  <c r="A73" i="4" s="1"/>
  <c r="A74" i="4" s="1"/>
  <c r="A75" i="4" s="1"/>
  <c r="M69" i="4"/>
  <c r="M67" i="4"/>
  <c r="J67" i="4"/>
  <c r="I67" i="4"/>
  <c r="A56" i="4"/>
  <c r="A57" i="4" s="1"/>
  <c r="A58" i="4" s="1"/>
  <c r="A59" i="4" s="1"/>
  <c r="A60" i="4" s="1"/>
  <c r="A61" i="4" s="1"/>
  <c r="A62" i="4" s="1"/>
  <c r="A63" i="4" s="1"/>
  <c r="A64" i="4" s="1"/>
  <c r="A65" i="4" s="1"/>
  <c r="A66" i="4" s="1"/>
  <c r="M54" i="4"/>
  <c r="J54" i="4"/>
  <c r="I54" i="4"/>
  <c r="A52" i="4"/>
  <c r="A53" i="4" s="1"/>
  <c r="M50" i="4"/>
  <c r="M48" i="4"/>
  <c r="J48" i="4"/>
  <c r="I48" i="4"/>
  <c r="A44" i="4"/>
  <c r="A45" i="4" s="1"/>
  <c r="A46" i="4" s="1"/>
  <c r="A47" i="4" s="1"/>
  <c r="M42" i="4"/>
  <c r="J42" i="4"/>
  <c r="I42" i="4"/>
  <c r="A36" i="4"/>
  <c r="A37" i="4" s="1"/>
  <c r="A38" i="4" s="1"/>
  <c r="A39" i="4" s="1"/>
  <c r="A40" i="4" s="1"/>
  <c r="A41" i="4" s="1"/>
  <c r="M34" i="4"/>
  <c r="J34" i="4"/>
  <c r="I34" i="4"/>
  <c r="A32" i="4"/>
  <c r="A33" i="4" s="1"/>
  <c r="M30" i="4"/>
  <c r="J30" i="4"/>
  <c r="I30" i="4"/>
  <c r="A27" i="4"/>
  <c r="A28" i="4" s="1"/>
  <c r="A29" i="4" s="1"/>
  <c r="M25" i="4"/>
  <c r="J25" i="4"/>
  <c r="I25" i="4"/>
  <c r="A24" i="4"/>
  <c r="M22" i="4"/>
  <c r="J22" i="4"/>
  <c r="I22" i="4"/>
  <c r="A21" i="4"/>
  <c r="A20" i="4"/>
  <c r="M18" i="4"/>
  <c r="J18" i="4"/>
  <c r="I18" i="4"/>
  <c r="A15" i="4"/>
  <c r="A16" i="4" s="1"/>
  <c r="A17" i="4" s="1"/>
  <c r="M13" i="4"/>
  <c r="J13" i="4"/>
  <c r="I13" i="4"/>
  <c r="A12" i="4"/>
  <c r="M10" i="4"/>
  <c r="M8" i="4"/>
  <c r="M6" i="4"/>
  <c r="J6" i="4"/>
  <c r="I6" i="4"/>
  <c r="A3" i="4"/>
  <c r="A4" i="4" s="1"/>
  <c r="A5" i="4" s="1"/>
  <c r="M182" i="1"/>
  <c r="J182" i="1"/>
  <c r="I182" i="1"/>
  <c r="A179" i="1"/>
  <c r="A180" i="1" s="1"/>
  <c r="A181" i="1" s="1"/>
  <c r="M177" i="1"/>
  <c r="J177" i="1"/>
  <c r="I177" i="1"/>
  <c r="A172" i="1"/>
  <c r="A173" i="1" s="1"/>
  <c r="A174" i="1" s="1"/>
  <c r="A175" i="1" s="1"/>
  <c r="A176" i="1" s="1"/>
  <c r="M170" i="1"/>
  <c r="J170" i="1"/>
  <c r="I170" i="1"/>
  <c r="A165" i="1"/>
  <c r="A166" i="1" s="1"/>
  <c r="A167" i="1" s="1"/>
  <c r="A168" i="1" s="1"/>
  <c r="A169" i="1" s="1"/>
  <c r="M163" i="1"/>
  <c r="J163" i="1"/>
  <c r="I163" i="1"/>
  <c r="A159" i="1"/>
  <c r="A160" i="1" s="1"/>
  <c r="A161" i="1" s="1"/>
  <c r="A162" i="1" s="1"/>
  <c r="M157" i="1"/>
  <c r="M155" i="1"/>
  <c r="J155" i="1"/>
  <c r="I155" i="1"/>
  <c r="A149" i="1"/>
  <c r="A150" i="1" s="1"/>
  <c r="A151" i="1" s="1"/>
  <c r="A152" i="1" s="1"/>
  <c r="A153" i="1" s="1"/>
  <c r="A154" i="1" s="1"/>
  <c r="M147" i="1"/>
  <c r="J147" i="1"/>
  <c r="I147" i="1"/>
  <c r="A142" i="1"/>
  <c r="A143" i="1" s="1"/>
  <c r="A144" i="1" s="1"/>
  <c r="A145" i="1" s="1"/>
  <c r="A146" i="1" s="1"/>
  <c r="M140" i="1"/>
  <c r="J140" i="1"/>
  <c r="I140" i="1"/>
  <c r="A137" i="1"/>
  <c r="A138" i="1" s="1"/>
  <c r="A139" i="1" s="1"/>
  <c r="M135" i="1"/>
  <c r="J135" i="1"/>
  <c r="I135" i="1"/>
  <c r="A130" i="1"/>
  <c r="A131" i="1" s="1"/>
  <c r="A132" i="1" s="1"/>
  <c r="A133" i="1" s="1"/>
  <c r="A134" i="1" s="1"/>
  <c r="M128" i="1"/>
  <c r="J128" i="1"/>
  <c r="I128" i="1"/>
  <c r="A118" i="1"/>
  <c r="A119" i="1" s="1"/>
  <c r="A120" i="1" s="1"/>
  <c r="A121" i="1" s="1"/>
  <c r="A122" i="1" s="1"/>
  <c r="A123" i="1" s="1"/>
  <c r="A124" i="1" s="1"/>
  <c r="A125" i="1" s="1"/>
  <c r="A126" i="1" s="1"/>
  <c r="A127" i="1" s="1"/>
  <c r="M116" i="1"/>
  <c r="J116" i="1"/>
  <c r="I116" i="1"/>
  <c r="A111" i="1"/>
  <c r="A112" i="1" s="1"/>
  <c r="A113" i="1" s="1"/>
  <c r="A114" i="1" s="1"/>
  <c r="A115" i="1" s="1"/>
  <c r="M109" i="1"/>
  <c r="J109" i="1"/>
  <c r="I109" i="1"/>
  <c r="A105" i="1"/>
  <c r="A106" i="1" s="1"/>
  <c r="A107" i="1" s="1"/>
  <c r="A108" i="1" s="1"/>
  <c r="M103" i="1"/>
  <c r="J103" i="1"/>
  <c r="I103" i="1"/>
  <c r="A98" i="1"/>
  <c r="A99" i="1" s="1"/>
  <c r="A100" i="1" s="1"/>
  <c r="A101" i="1" s="1"/>
  <c r="A102" i="1" s="1"/>
  <c r="M96" i="1"/>
  <c r="J96" i="1"/>
  <c r="I96" i="1"/>
  <c r="A91" i="1"/>
  <c r="A92" i="1" s="1"/>
  <c r="A93" i="1" s="1"/>
  <c r="A94" i="1" s="1"/>
  <c r="A95" i="1" s="1"/>
  <c r="A90" i="1"/>
  <c r="M88" i="1"/>
  <c r="J88" i="1"/>
  <c r="I88" i="1"/>
  <c r="A86" i="1"/>
  <c r="A87" i="1" s="1"/>
  <c r="M84" i="1"/>
  <c r="J84" i="1"/>
  <c r="I84" i="1"/>
  <c r="A79" i="1"/>
  <c r="A80" i="1" s="1"/>
  <c r="A81" i="1" s="1"/>
  <c r="A82" i="1" s="1"/>
  <c r="A83" i="1" s="1"/>
  <c r="M77" i="1"/>
  <c r="M75" i="1"/>
  <c r="J75" i="1"/>
  <c r="I75" i="1"/>
  <c r="A64" i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M62" i="1"/>
  <c r="J62" i="1"/>
  <c r="I62" i="1"/>
  <c r="A60" i="1"/>
  <c r="A61" i="1" s="1"/>
  <c r="M58" i="1"/>
  <c r="M56" i="1"/>
  <c r="J56" i="1"/>
  <c r="I56" i="1"/>
  <c r="A52" i="1"/>
  <c r="A53" i="1" s="1"/>
  <c r="A54" i="1" s="1"/>
  <c r="A55" i="1" s="1"/>
  <c r="M50" i="1"/>
  <c r="J50" i="1"/>
  <c r="I50" i="1"/>
  <c r="A44" i="1"/>
  <c r="A45" i="1" s="1"/>
  <c r="A46" i="1" s="1"/>
  <c r="A47" i="1" s="1"/>
  <c r="A48" i="1" s="1"/>
  <c r="A49" i="1" s="1"/>
  <c r="M42" i="1"/>
  <c r="J42" i="1"/>
  <c r="I42" i="1"/>
  <c r="A40" i="1"/>
  <c r="A41" i="1" s="1"/>
  <c r="M38" i="1"/>
  <c r="J38" i="1"/>
  <c r="I38" i="1"/>
  <c r="A35" i="1"/>
  <c r="A36" i="1" s="1"/>
  <c r="A37" i="1" s="1"/>
  <c r="M33" i="1"/>
  <c r="J33" i="1"/>
  <c r="I33" i="1"/>
  <c r="A32" i="1"/>
  <c r="M30" i="1"/>
  <c r="J30" i="1"/>
  <c r="I30" i="1"/>
  <c r="A28" i="1"/>
  <c r="A29" i="1" s="1"/>
  <c r="M26" i="1"/>
  <c r="J26" i="1"/>
  <c r="I26" i="1"/>
  <c r="A23" i="1"/>
  <c r="A24" i="1" s="1"/>
  <c r="A25" i="1" s="1"/>
  <c r="M21" i="1"/>
  <c r="J21" i="1"/>
  <c r="I21" i="1"/>
  <c r="A20" i="1"/>
  <c r="M18" i="1"/>
  <c r="M16" i="1"/>
  <c r="M14" i="1"/>
  <c r="J14" i="1"/>
  <c r="I14" i="1"/>
  <c r="A11" i="1"/>
  <c r="A12" i="1" s="1"/>
  <c r="A13" i="1" s="1"/>
  <c r="M183" i="1" l="1"/>
  <c r="D26" i="3"/>
  <c r="C26" i="3"/>
  <c r="F23" i="3" l="1"/>
  <c r="F24" i="3"/>
  <c r="F22" i="3"/>
  <c r="F21" i="3"/>
  <c r="F25" i="3" l="1"/>
</calcChain>
</file>

<file path=xl/sharedStrings.xml><?xml version="1.0" encoding="utf-8"?>
<sst xmlns="http://schemas.openxmlformats.org/spreadsheetml/2006/main" count="1346" uniqueCount="457">
  <si>
    <t>GSTIN : 21AGHPB9356M1Z9</t>
  </si>
  <si>
    <t>TO,</t>
  </si>
  <si>
    <t>JAGATPUR, CUTTACK</t>
  </si>
  <si>
    <t>HSN CODE-996791</t>
  </si>
  <si>
    <t>LOAD TYPE</t>
  </si>
  <si>
    <t>DATE</t>
  </si>
  <si>
    <t>LR NO</t>
  </si>
  <si>
    <t>DESTINATION</t>
  </si>
  <si>
    <t>INV NO</t>
  </si>
  <si>
    <t>CASE</t>
  </si>
  <si>
    <t>WEIGHT</t>
  </si>
  <si>
    <t>WEIGHT CH.</t>
  </si>
  <si>
    <t>RATE</t>
  </si>
  <si>
    <t>AMT.</t>
  </si>
  <si>
    <t>S. NO.</t>
  </si>
  <si>
    <t>TRIP</t>
  </si>
  <si>
    <t>SL</t>
  </si>
  <si>
    <t>GST to be paid by Consignor under Reverse Charge Mechanism (RCM) as per GST</t>
  </si>
  <si>
    <t>BOOKING</t>
  </si>
  <si>
    <t>M/S : PAREKH E-COM AND WAREHOUSING SERVICE</t>
  </si>
  <si>
    <t>GSTIN : 21AAFCD3449L1ZO</t>
  </si>
  <si>
    <t>Thanking You…</t>
  </si>
  <si>
    <t>PRAGATI LOGISTICS</t>
  </si>
  <si>
    <t>SUMMARY SHEET</t>
  </si>
  <si>
    <t>RATE / KG.</t>
  </si>
  <si>
    <t>AMOUNT</t>
  </si>
  <si>
    <t>ACUTAL WEIGHT</t>
  </si>
  <si>
    <t>CHARGED WEIGHT</t>
  </si>
  <si>
    <t>Thaniking You….</t>
  </si>
  <si>
    <t>DIRECT TRIP</t>
  </si>
  <si>
    <t>DIRECT TRIP (FIX)</t>
  </si>
  <si>
    <t>DIRECT</t>
  </si>
  <si>
    <t>BALANGA</t>
  </si>
  <si>
    <t>MANGALPUR</t>
  </si>
  <si>
    <t>DHABALAGIRI</t>
  </si>
  <si>
    <t>ANGUL</t>
  </si>
  <si>
    <t>DHAMNAGAR</t>
  </si>
  <si>
    <t>BONTH CHAK</t>
  </si>
  <si>
    <t>BASUDEVPUR</t>
  </si>
  <si>
    <t>SORO</t>
  </si>
  <si>
    <t>BALASORE</t>
  </si>
  <si>
    <t>SAMBALPUR</t>
  </si>
  <si>
    <t>KEONJHAR</t>
  </si>
  <si>
    <t>ATHAGARH</t>
  </si>
  <si>
    <t>KABATABANDHA</t>
  </si>
  <si>
    <t>PARADEEP</t>
  </si>
  <si>
    <t>BANPUR</t>
  </si>
  <si>
    <t>HINDOL</t>
  </si>
  <si>
    <t>CHHENDIPADA</t>
  </si>
  <si>
    <t>BANTALA</t>
  </si>
  <si>
    <t>BERHAMPUR</t>
  </si>
  <si>
    <t>BHADRAK</t>
  </si>
  <si>
    <t xml:space="preserve"> BENAPUR</t>
  </si>
  <si>
    <t>GANJAM</t>
  </si>
  <si>
    <t>GHASIPURA</t>
  </si>
  <si>
    <t>MUKUNDAPUR</t>
  </si>
  <si>
    <t>BANKI</t>
  </si>
  <si>
    <t>ERSAMA</t>
  </si>
  <si>
    <t>JAGATSINGHPUR</t>
  </si>
  <si>
    <t>NILAGIRI</t>
  </si>
  <si>
    <t>BARIPADA</t>
  </si>
  <si>
    <t>CHHATRAPUR</t>
  </si>
  <si>
    <t>TANJANAPALLI</t>
  </si>
  <si>
    <t>BISOI</t>
  </si>
  <si>
    <t>PATANA</t>
  </si>
  <si>
    <t>GODA</t>
  </si>
  <si>
    <t>PURUSOTTAMPUR</t>
  </si>
  <si>
    <t>BHANJANAGAR</t>
  </si>
  <si>
    <t>PATTAMUNDAI</t>
  </si>
  <si>
    <t>KHORDHA</t>
  </si>
  <si>
    <t>KHAIRA</t>
  </si>
  <si>
    <t>KANAS</t>
  </si>
  <si>
    <t>NIMAPALLI</t>
  </si>
  <si>
    <t>SATASANKHA</t>
  </si>
  <si>
    <t>MERAMUNDALI</t>
  </si>
  <si>
    <t>CHHELIAPADA</t>
  </si>
  <si>
    <t>MATHANI</t>
  </si>
  <si>
    <t>DIGAPAHANDI</t>
  </si>
  <si>
    <t>PALLAHAT</t>
  </si>
  <si>
    <t>BHUBAN</t>
  </si>
  <si>
    <t>SALIPUR</t>
  </si>
  <si>
    <t>OLAVAR</t>
  </si>
  <si>
    <t>RASOL</t>
  </si>
  <si>
    <t>SANTIA</t>
  </si>
  <si>
    <t>BENAPUR</t>
  </si>
  <si>
    <t>BALIKUDA</t>
  </si>
  <si>
    <t>ATHAMALLIK</t>
  </si>
  <si>
    <t>UDALA</t>
  </si>
  <si>
    <t>JALESWAR</t>
  </si>
  <si>
    <t>KATIKATA</t>
  </si>
  <si>
    <t>THAKURPATNA</t>
  </si>
  <si>
    <t>MARSHAGHAI</t>
  </si>
  <si>
    <t>POLASARA</t>
  </si>
  <si>
    <t>BRAHMANA NUAPADA</t>
  </si>
  <si>
    <t xml:space="preserve">BILL NO. : </t>
  </si>
  <si>
    <t>MONTH   : JULY, 2026</t>
  </si>
  <si>
    <t>INVOICE DATE : 31/07/2026</t>
  </si>
  <si>
    <t>SHIPMENT DATE 01.07.2026 TO 07.07.2026</t>
  </si>
  <si>
    <t>9408298</t>
  </si>
  <si>
    <t>01/7/2026</t>
  </si>
  <si>
    <t>NP/3813</t>
  </si>
  <si>
    <t>15144/14999</t>
  </si>
  <si>
    <t>NP/3814</t>
  </si>
  <si>
    <t>BEGUNIA</t>
  </si>
  <si>
    <t>14965/15108</t>
  </si>
  <si>
    <t>NP/3815</t>
  </si>
  <si>
    <t>BOLAGARH</t>
  </si>
  <si>
    <t>15131</t>
  </si>
  <si>
    <t>NP/3816</t>
  </si>
  <si>
    <t>PALASAPUR</t>
  </si>
  <si>
    <t>14775</t>
  </si>
  <si>
    <t>9408332</t>
  </si>
  <si>
    <t>NP/3817</t>
  </si>
  <si>
    <t>14989/15073</t>
  </si>
  <si>
    <t>9405338</t>
  </si>
  <si>
    <t>NP/3820</t>
  </si>
  <si>
    <t>BANHARPALI</t>
  </si>
  <si>
    <t>14878</t>
  </si>
  <si>
    <t>9405336</t>
  </si>
  <si>
    <t>NP/3818</t>
  </si>
  <si>
    <t>14871/14908/14809/ 15026/15097/15087/ 15011</t>
  </si>
  <si>
    <t>9405334</t>
  </si>
  <si>
    <t>NP/3819</t>
  </si>
  <si>
    <t>14945/14944/14976/ 14982/15013/14897/ 14831/14829</t>
  </si>
  <si>
    <t>9408263</t>
  </si>
  <si>
    <t>NP/3809</t>
  </si>
  <si>
    <t>ARILO</t>
  </si>
  <si>
    <t>14208</t>
  </si>
  <si>
    <t>NP/3810</t>
  </si>
  <si>
    <t>14562/14359/14563</t>
  </si>
  <si>
    <t>NP/3811</t>
  </si>
  <si>
    <t>14941/14723/14722/9108/4948/8396</t>
  </si>
  <si>
    <t>NP/3812</t>
  </si>
  <si>
    <t>14791/14795</t>
  </si>
  <si>
    <t>9408823</t>
  </si>
  <si>
    <t>NP/3823</t>
  </si>
  <si>
    <t xml:space="preserve">KHUNTUNI </t>
  </si>
  <si>
    <t>14400</t>
  </si>
  <si>
    <t>9408824</t>
  </si>
  <si>
    <t>NP/3821</t>
  </si>
  <si>
    <t>15151/14313</t>
  </si>
  <si>
    <t>NP/3822</t>
  </si>
  <si>
    <t>15148</t>
  </si>
  <si>
    <t>9408828</t>
  </si>
  <si>
    <t>02/7/2026</t>
  </si>
  <si>
    <t>NP/3824</t>
  </si>
  <si>
    <t>BALIGUDA</t>
  </si>
  <si>
    <t>14675/14649/14676/15145/14678/14677/8728/14648</t>
  </si>
  <si>
    <t>NP/3825</t>
  </si>
  <si>
    <t>14679/14682/14546/14549/14551/14545/14555/14626</t>
  </si>
  <si>
    <t>9410925</t>
  </si>
  <si>
    <t>NP/3833</t>
  </si>
  <si>
    <t>NP/3834</t>
  </si>
  <si>
    <t>RANITAL</t>
  </si>
  <si>
    <t>210092/15225</t>
  </si>
  <si>
    <t>NP/3791</t>
  </si>
  <si>
    <t>SAMARAIPUR</t>
  </si>
  <si>
    <t>14919/14906</t>
  </si>
  <si>
    <t>9410788</t>
  </si>
  <si>
    <t>NP/3835</t>
  </si>
  <si>
    <t>NP/3836</t>
  </si>
  <si>
    <t>13520/13518/13519</t>
  </si>
  <si>
    <t>NP/3837</t>
  </si>
  <si>
    <t>13567/13525</t>
  </si>
  <si>
    <t>9410838</t>
  </si>
  <si>
    <t>NP/3826</t>
  </si>
  <si>
    <t>NP/3827</t>
  </si>
  <si>
    <t>15154/14214</t>
  </si>
  <si>
    <t>NP/3828</t>
  </si>
  <si>
    <t>14851/14902</t>
  </si>
  <si>
    <t>NP/3829</t>
  </si>
  <si>
    <t>14595</t>
  </si>
  <si>
    <t>NP/3830</t>
  </si>
  <si>
    <t>14542</t>
  </si>
  <si>
    <t>NP/3831</t>
  </si>
  <si>
    <t>14361</t>
  </si>
  <si>
    <t>NP/3832</t>
  </si>
  <si>
    <t>210093</t>
  </si>
  <si>
    <t>9410991</t>
  </si>
  <si>
    <t>NP/3838</t>
  </si>
  <si>
    <t>15224/14346/ 13598/9240</t>
  </si>
  <si>
    <t>NP/3839</t>
  </si>
  <si>
    <t>15031</t>
  </si>
  <si>
    <t>NP/3840</t>
  </si>
  <si>
    <t>15063</t>
  </si>
  <si>
    <t>NP/3841</t>
  </si>
  <si>
    <t>14973/14971/14615/ 14972/15004/9258</t>
  </si>
  <si>
    <t>NP/3842</t>
  </si>
  <si>
    <t>14399/14680/14577/ 14578/14060</t>
  </si>
  <si>
    <t>NP/3843</t>
  </si>
  <si>
    <t>KARANJIA</t>
  </si>
  <si>
    <t>15149/14671/9244</t>
  </si>
  <si>
    <t>9410331</t>
  </si>
  <si>
    <t>03/7/2026</t>
  </si>
  <si>
    <t>NP/3844</t>
  </si>
  <si>
    <t>15170/14356/4957</t>
  </si>
  <si>
    <t>NP/3845</t>
  </si>
  <si>
    <t>TUMUSINGHA</t>
  </si>
  <si>
    <t>14050/14026/14121</t>
  </si>
  <si>
    <t>NP/3846</t>
  </si>
  <si>
    <t>KUMUSI</t>
  </si>
  <si>
    <t>14364</t>
  </si>
  <si>
    <t>9410330</t>
  </si>
  <si>
    <t>NP/3847</t>
  </si>
  <si>
    <t>14423/58729/58730/58732/58737</t>
  </si>
  <si>
    <t>NP/3848</t>
  </si>
  <si>
    <t>15186</t>
  </si>
  <si>
    <t>NP/3849</t>
  </si>
  <si>
    <t>KENDRAPARA</t>
  </si>
  <si>
    <t>15177</t>
  </si>
  <si>
    <t>NP/3850</t>
  </si>
  <si>
    <t>14740</t>
  </si>
  <si>
    <t>NP/3852</t>
  </si>
  <si>
    <t>14296</t>
  </si>
  <si>
    <t>NP/3853</t>
  </si>
  <si>
    <t>MAHANGA</t>
  </si>
  <si>
    <t>14424</t>
  </si>
  <si>
    <t>NP/3854</t>
  </si>
  <si>
    <t>15086</t>
  </si>
  <si>
    <t>NP/3855</t>
  </si>
  <si>
    <t>14895/14474</t>
  </si>
  <si>
    <t>NP/3856</t>
  </si>
  <si>
    <t>14716/9025</t>
  </si>
  <si>
    <t>NP/3857</t>
  </si>
  <si>
    <t>BARIMULA</t>
  </si>
  <si>
    <t>14708/14707/14709</t>
  </si>
  <si>
    <t>NP/3858</t>
  </si>
  <si>
    <t>JARIMULA</t>
  </si>
  <si>
    <t>14337/14220</t>
  </si>
  <si>
    <t>NP/3851</t>
  </si>
  <si>
    <t>14719</t>
  </si>
  <si>
    <t>9411237</t>
  </si>
  <si>
    <t>NP/3859</t>
  </si>
  <si>
    <t>15124/15105/15135/14261/15141/15188/15160/15210</t>
  </si>
  <si>
    <t>9412627</t>
  </si>
  <si>
    <t>NP/3863</t>
  </si>
  <si>
    <t>RAGHUNATHPUR</t>
  </si>
  <si>
    <t>13895</t>
  </si>
  <si>
    <t>NP/3864</t>
  </si>
  <si>
    <t>TARPUR</t>
  </si>
  <si>
    <t>15277/15276/15275/15139/15138</t>
  </si>
  <si>
    <t>NP/3865</t>
  </si>
  <si>
    <t>BHUTMUNDAI</t>
  </si>
  <si>
    <t>15238</t>
  </si>
  <si>
    <t>NP/3866</t>
  </si>
  <si>
    <t>14279/14281/14287/14276/15279</t>
  </si>
  <si>
    <t>NP/3867</t>
  </si>
  <si>
    <t>15266/15247</t>
  </si>
  <si>
    <t>NP/3875</t>
  </si>
  <si>
    <t>15311</t>
  </si>
  <si>
    <t>9412629</t>
  </si>
  <si>
    <t>NP/3860</t>
  </si>
  <si>
    <t>15233</t>
  </si>
  <si>
    <t>NP/3861</t>
  </si>
  <si>
    <t>15190</t>
  </si>
  <si>
    <t>NP/3862</t>
  </si>
  <si>
    <t>15223</t>
  </si>
  <si>
    <t>9412781</t>
  </si>
  <si>
    <t>NP/3868</t>
  </si>
  <si>
    <t>15283</t>
  </si>
  <si>
    <t>NP/3869</t>
  </si>
  <si>
    <t>15150</t>
  </si>
  <si>
    <t>NP/3870</t>
  </si>
  <si>
    <t>14540/14441/14325/15147/14712/13680/15109/14075</t>
  </si>
  <si>
    <t>NP/3871</t>
  </si>
  <si>
    <t>14537/14538/13607/14539/13606/14473</t>
  </si>
  <si>
    <t>NP/3872</t>
  </si>
  <si>
    <t>14225</t>
  </si>
  <si>
    <t>NP/3873</t>
  </si>
  <si>
    <t>GOPALPUR</t>
  </si>
  <si>
    <t>15264/12647/54673</t>
  </si>
  <si>
    <t>NP/3874</t>
  </si>
  <si>
    <t>15156/14319</t>
  </si>
  <si>
    <t>9413012</t>
  </si>
  <si>
    <t>04/7/2026</t>
  </si>
  <si>
    <t>NP/3881</t>
  </si>
  <si>
    <t>SAKHIGOPAL</t>
  </si>
  <si>
    <t>15208/9909</t>
  </si>
  <si>
    <t>NP/3882</t>
  </si>
  <si>
    <t>14331/60246</t>
  </si>
  <si>
    <t>NP/3883</t>
  </si>
  <si>
    <t>NP/3884</t>
  </si>
  <si>
    <t>14805</t>
  </si>
  <si>
    <t>NP/3885</t>
  </si>
  <si>
    <t>DELANG</t>
  </si>
  <si>
    <t>14985/1021</t>
  </si>
  <si>
    <t>NP/3886</t>
  </si>
  <si>
    <t>KONARK</t>
  </si>
  <si>
    <t>14590</t>
  </si>
  <si>
    <t>9414163</t>
  </si>
  <si>
    <t>NP/3891</t>
  </si>
  <si>
    <t>14776/60250</t>
  </si>
  <si>
    <t>NP/3887</t>
  </si>
  <si>
    <t>ITAMATI</t>
  </si>
  <si>
    <t>15305/61001</t>
  </si>
  <si>
    <t>NP/3888</t>
  </si>
  <si>
    <t>15132</t>
  </si>
  <si>
    <t>NP/3890</t>
  </si>
  <si>
    <t>14812</t>
  </si>
  <si>
    <t>NP/3889</t>
  </si>
  <si>
    <t>14786/0998</t>
  </si>
  <si>
    <t>9414212</t>
  </si>
  <si>
    <t>NP/3876</t>
  </si>
  <si>
    <t>15175/15199</t>
  </si>
  <si>
    <t>NP/3877</t>
  </si>
  <si>
    <t>15260/15261</t>
  </si>
  <si>
    <t>NP/3878</t>
  </si>
  <si>
    <t>SUKINDA</t>
  </si>
  <si>
    <t>14354/15332/15333</t>
  </si>
  <si>
    <t>NP/3879</t>
  </si>
  <si>
    <t>JAJPUR ROAD</t>
  </si>
  <si>
    <t>15157/15172/9254</t>
  </si>
  <si>
    <t>NP/3880</t>
  </si>
  <si>
    <t>15136/15219/15256/15017/15222/15326/1658</t>
  </si>
  <si>
    <t>NP/3892</t>
  </si>
  <si>
    <t>15404/1766</t>
  </si>
  <si>
    <t>9414606</t>
  </si>
  <si>
    <t>NP/3893</t>
  </si>
  <si>
    <t>13127</t>
  </si>
  <si>
    <t>NP/3894</t>
  </si>
  <si>
    <t>TUMANGO</t>
  </si>
  <si>
    <t>12934</t>
  </si>
  <si>
    <t>NP/3895</t>
  </si>
  <si>
    <t>MAHENDRAGARH</t>
  </si>
  <si>
    <t>13779</t>
  </si>
  <si>
    <t>NP/3896</t>
  </si>
  <si>
    <t>15312/15317/ 15197/9784</t>
  </si>
  <si>
    <t>NP/3897</t>
  </si>
  <si>
    <t>15401/1009/9783</t>
  </si>
  <si>
    <t>NP/3898</t>
  </si>
  <si>
    <t>15204</t>
  </si>
  <si>
    <t>NP/3899</t>
  </si>
  <si>
    <t>15341/1003/9192</t>
  </si>
  <si>
    <t>NP/3900</t>
  </si>
  <si>
    <t>14858</t>
  </si>
  <si>
    <t>NP/3902</t>
  </si>
  <si>
    <t>15285/15200</t>
  </si>
  <si>
    <t>NP/3901</t>
  </si>
  <si>
    <t>KHARIA  GANJAM</t>
  </si>
  <si>
    <t>15314/13693/14360/ 9195/0215/9791</t>
  </si>
  <si>
    <t>NP/3903</t>
  </si>
  <si>
    <t>15281</t>
  </si>
  <si>
    <t>9415852</t>
  </si>
  <si>
    <t>06/7/2026</t>
  </si>
  <si>
    <t>NP/3904</t>
  </si>
  <si>
    <t>15456/1568</t>
  </si>
  <si>
    <t>NP/3905</t>
  </si>
  <si>
    <t>14758/15405/ 15406/14601</t>
  </si>
  <si>
    <t>NP/3906</t>
  </si>
  <si>
    <t>15455/15265/ 15262/1846</t>
  </si>
  <si>
    <t>NP/3907</t>
  </si>
  <si>
    <t>MADHAPUR</t>
  </si>
  <si>
    <t>15403/15402</t>
  </si>
  <si>
    <t>NP/3908</t>
  </si>
  <si>
    <t>15153</t>
  </si>
  <si>
    <t>NP/3909</t>
  </si>
  <si>
    <t>15442</t>
  </si>
  <si>
    <t>9415725</t>
  </si>
  <si>
    <t>NP/3910</t>
  </si>
  <si>
    <t>15089</t>
  </si>
  <si>
    <t>NP/3911</t>
  </si>
  <si>
    <t>15400</t>
  </si>
  <si>
    <t>NP/3912</t>
  </si>
  <si>
    <t>1665</t>
  </si>
  <si>
    <t>NP/3705</t>
  </si>
  <si>
    <t>9416059</t>
  </si>
  <si>
    <t>NP/3913</t>
  </si>
  <si>
    <t>15373/61722</t>
  </si>
  <si>
    <t>NP/3914</t>
  </si>
  <si>
    <t>15465/15374</t>
  </si>
  <si>
    <t>NP/3915</t>
  </si>
  <si>
    <t>CHAMPAHAT</t>
  </si>
  <si>
    <t>15173/15174/14468/ 14487/14511</t>
  </si>
  <si>
    <t>NP/3916</t>
  </si>
  <si>
    <t>14674/14687/14570</t>
  </si>
  <si>
    <t>NP/3917</t>
  </si>
  <si>
    <t>13246</t>
  </si>
  <si>
    <t>NP/3673</t>
  </si>
  <si>
    <t>12981/13496/13406/13493/14569/14571</t>
  </si>
  <si>
    <t>9415792</t>
  </si>
  <si>
    <t>NP/3918</t>
  </si>
  <si>
    <t>15102</t>
  </si>
  <si>
    <t>NP/3919</t>
  </si>
  <si>
    <t>NP/3920</t>
  </si>
  <si>
    <t>NP/3921</t>
  </si>
  <si>
    <t>14295</t>
  </si>
  <si>
    <t>NP/3922</t>
  </si>
  <si>
    <t>15203/8563</t>
  </si>
  <si>
    <t>NP/3923</t>
  </si>
  <si>
    <t>15412/15413/15418/15419/15421</t>
  </si>
  <si>
    <t>NP/3924</t>
  </si>
  <si>
    <t>15009</t>
  </si>
  <si>
    <t>9416517</t>
  </si>
  <si>
    <t>NP/3925</t>
  </si>
  <si>
    <t>15468/15467</t>
  </si>
  <si>
    <t>9416600</t>
  </si>
  <si>
    <t>NP/3926</t>
  </si>
  <si>
    <t>DANAGADI</t>
  </si>
  <si>
    <t>15384</t>
  </si>
  <si>
    <t>NP/3927</t>
  </si>
  <si>
    <t>15183/15182/15180/61823/9236</t>
  </si>
  <si>
    <t>NP/3928</t>
  </si>
  <si>
    <t>15521/15386/14091/61830/9227</t>
  </si>
  <si>
    <t>NP/3929</t>
  </si>
  <si>
    <t>15343/1854</t>
  </si>
  <si>
    <t>NP/3930</t>
  </si>
  <si>
    <t>15344/1761</t>
  </si>
  <si>
    <t>9416514</t>
  </si>
  <si>
    <t>NP/3937</t>
  </si>
  <si>
    <t>KODALA</t>
  </si>
  <si>
    <t>15525/15524/ 8200/9788</t>
  </si>
  <si>
    <t>NP/3938</t>
  </si>
  <si>
    <t>14396/60243</t>
  </si>
  <si>
    <t>NP/3939</t>
  </si>
  <si>
    <t>BHOGADA</t>
  </si>
  <si>
    <t>15113/15134/ 48321/43484</t>
  </si>
  <si>
    <t>NP/3940</t>
  </si>
  <si>
    <t>15227</t>
  </si>
  <si>
    <t>NP/3941</t>
  </si>
  <si>
    <t>15415/15416/15417</t>
  </si>
  <si>
    <t>NP/3942</t>
  </si>
  <si>
    <t>15509</t>
  </si>
  <si>
    <t>9416681</t>
  </si>
  <si>
    <t>NP/3931</t>
  </si>
  <si>
    <t>15207/15303/15347/15505/15503/15490/15302/15348/</t>
  </si>
  <si>
    <t>NP/3932</t>
  </si>
  <si>
    <t>15284</t>
  </si>
  <si>
    <t>NP/3933</t>
  </si>
  <si>
    <t>DHANGARAPADA</t>
  </si>
  <si>
    <t>15432/15300/15287</t>
  </si>
  <si>
    <t>NP/3934</t>
  </si>
  <si>
    <t>14302</t>
  </si>
  <si>
    <t>NP/3935</t>
  </si>
  <si>
    <t>DEOGAON</t>
  </si>
  <si>
    <t>14115/14303/14116/9017/1756</t>
  </si>
  <si>
    <t>NP/3936</t>
  </si>
  <si>
    <t>9418912</t>
  </si>
  <si>
    <t>07/7/2026</t>
  </si>
  <si>
    <t>NP/3943</t>
  </si>
  <si>
    <t>15602/14469/15598/15601/15599/15600/8500</t>
  </si>
  <si>
    <t>NP/3944</t>
  </si>
  <si>
    <t>NP/3945</t>
  </si>
  <si>
    <t>14840</t>
  </si>
  <si>
    <t>NP/3946</t>
  </si>
  <si>
    <t>BADASAHI  BARIPADA</t>
  </si>
  <si>
    <t>15545/13538/ 5127/1771</t>
  </si>
  <si>
    <t>15458/15459/ 48459/15457</t>
  </si>
  <si>
    <t>14216/15228/ 9233/1821</t>
  </si>
  <si>
    <t>14848/15205/0990/ 6260/9189</t>
  </si>
  <si>
    <t>15006/14351/ 9204/0996</t>
  </si>
  <si>
    <t>14796/13175/ 13658/9216</t>
  </si>
  <si>
    <t>59105/59103/59100/ 59102/14694/7700/ 4966/9245</t>
  </si>
  <si>
    <t>14244/14243/ 14245/14301</t>
  </si>
  <si>
    <t>14998/14881/ 14268/9237</t>
  </si>
  <si>
    <t>JAIPUR ROAD         (3RD PARTY)</t>
  </si>
  <si>
    <t>(RUPEES ONE LAKH NINETY FOUR THOUSAND SIX HUNDRED THIRTY NINE ONLY)</t>
  </si>
  <si>
    <t>BILL NO. : 8546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</si>
</sst>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14"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theme="1"/>
      <name val="Arial"/>
      <family val="2"/>
    </font>
    <font>
      <sz val="11"/>
      <name val="Calibri"/>
      <family val="2"/>
    </font>
    <font>
      <b/>
      <sz val="11"/>
      <color theme="1"/>
      <name val="Kinnari"/>
    </font>
    <font>
      <b/>
      <u/>
      <sz val="11"/>
      <color theme="1"/>
      <name val="Calibri"/>
      <family val="2"/>
    </font>
    <font>
      <b/>
      <sz val="11"/>
      <color theme="1"/>
      <name val="Segoe UI"/>
      <family val="2"/>
    </font>
    <font>
      <b/>
      <sz val="10"/>
      <color theme="1"/>
      <name val="Kinnari"/>
    </font>
    <font>
      <b/>
      <sz val="10"/>
      <color theme="1"/>
      <name val="Calibri"/>
      <family val="2"/>
    </font>
    <font>
      <sz val="10"/>
      <color theme="1"/>
      <name val="Kinnari"/>
    </font>
    <font>
      <b/>
      <sz val="8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4">
    <xf numFmtId="0" fontId="0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</cellStyleXfs>
  <cellXfs count="124">
    <xf numFmtId="0" fontId="0" fillId="0" borderId="0" xfId="0"/>
    <xf numFmtId="0" fontId="4" fillId="2" borderId="0" xfId="0" applyFont="1" applyFill="1" applyAlignment="1">
      <alignment vertical="center"/>
    </xf>
    <xf numFmtId="0" fontId="11" fillId="2" borderId="0" xfId="0" applyFont="1" applyFill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4" fontId="12" fillId="2" borderId="1" xfId="0" applyNumberFormat="1" applyFont="1" applyFill="1" applyBorder="1" applyAlignment="1">
      <alignment horizontal="left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2" fontId="10" fillId="2" borderId="7" xfId="0" applyNumberFormat="1" applyFont="1" applyFill="1" applyBorder="1" applyAlignment="1">
      <alignment horizontal="center" vertical="center" wrapText="1"/>
    </xf>
    <xf numFmtId="2" fontId="10" fillId="2" borderId="8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164" fontId="4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left"/>
    </xf>
    <xf numFmtId="2" fontId="4" fillId="2" borderId="0" xfId="0" applyNumberFormat="1" applyFont="1" applyFill="1" applyAlignment="1">
      <alignment wrapText="1"/>
    </xf>
    <xf numFmtId="0" fontId="4" fillId="2" borderId="0" xfId="0" applyFont="1" applyFill="1" applyAlignment="1">
      <alignment wrapText="1"/>
    </xf>
    <xf numFmtId="0" fontId="4" fillId="2" borderId="0" xfId="0" applyFont="1" applyFill="1" applyAlignment="1"/>
    <xf numFmtId="0" fontId="4" fillId="2" borderId="9" xfId="0" applyFont="1" applyFill="1" applyBorder="1" applyAlignment="1">
      <alignment horizontal="center"/>
    </xf>
    <xf numFmtId="164" fontId="4" fillId="2" borderId="5" xfId="0" applyNumberFormat="1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left"/>
    </xf>
    <xf numFmtId="2" fontId="4" fillId="2" borderId="5" xfId="0" applyNumberFormat="1" applyFont="1" applyFill="1" applyBorder="1" applyAlignment="1">
      <alignment wrapText="1"/>
    </xf>
    <xf numFmtId="0" fontId="4" fillId="2" borderId="5" xfId="0" applyFont="1" applyFill="1" applyBorder="1" applyAlignment="1">
      <alignment wrapText="1"/>
    </xf>
    <xf numFmtId="0" fontId="4" fillId="2" borderId="5" xfId="0" applyFont="1" applyFill="1" applyBorder="1" applyAlignment="1"/>
    <xf numFmtId="0" fontId="4" fillId="2" borderId="10" xfId="0" applyFont="1" applyFill="1" applyBorder="1" applyAlignment="1"/>
    <xf numFmtId="0" fontId="5" fillId="2" borderId="11" xfId="0" applyFont="1" applyFill="1" applyBorder="1" applyAlignment="1">
      <alignment horizontal="left"/>
    </xf>
    <xf numFmtId="164" fontId="4" fillId="2" borderId="0" xfId="0" applyNumberFormat="1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wrapText="1"/>
    </xf>
    <xf numFmtId="0" fontId="4" fillId="2" borderId="0" xfId="0" applyFont="1" applyFill="1" applyBorder="1" applyAlignment="1">
      <alignment horizontal="center"/>
    </xf>
    <xf numFmtId="0" fontId="0" fillId="2" borderId="0" xfId="0" applyFill="1" applyBorder="1" applyAlignment="1"/>
    <xf numFmtId="0" fontId="4" fillId="2" borderId="12" xfId="0" applyFont="1" applyFill="1" applyBorder="1" applyAlignment="1">
      <alignment horizontal="left"/>
    </xf>
    <xf numFmtId="164" fontId="8" fillId="2" borderId="0" xfId="0" applyNumberFormat="1" applyFont="1" applyFill="1" applyBorder="1" applyAlignment="1">
      <alignment horizontal="center"/>
    </xf>
    <xf numFmtId="0" fontId="9" fillId="2" borderId="0" xfId="0" applyFont="1" applyFill="1" applyBorder="1" applyAlignment="1">
      <alignment horizontal="left" wrapText="1"/>
    </xf>
    <xf numFmtId="0" fontId="7" fillId="2" borderId="0" xfId="0" applyFont="1" applyFill="1" applyBorder="1" applyAlignment="1">
      <alignment horizontal="left" wrapText="1"/>
    </xf>
    <xf numFmtId="0" fontId="4" fillId="2" borderId="11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164" fontId="8" fillId="2" borderId="16" xfId="0" applyNumberFormat="1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left"/>
    </xf>
    <xf numFmtId="0" fontId="4" fillId="2" borderId="16" xfId="0" applyFont="1" applyFill="1" applyBorder="1" applyAlignment="1">
      <alignment wrapText="1"/>
    </xf>
    <xf numFmtId="0" fontId="5" fillId="2" borderId="16" xfId="0" applyFont="1" applyFill="1" applyBorder="1" applyAlignment="1">
      <alignment horizontal="left"/>
    </xf>
    <xf numFmtId="0" fontId="0" fillId="2" borderId="16" xfId="0" applyFill="1" applyBorder="1" applyAlignment="1"/>
    <xf numFmtId="0" fontId="4" fillId="2" borderId="17" xfId="0" applyFont="1" applyFill="1" applyBorder="1" applyAlignment="1">
      <alignment horizontal="left"/>
    </xf>
    <xf numFmtId="0" fontId="11" fillId="2" borderId="0" xfId="0" applyFont="1" applyFill="1" applyAlignment="1">
      <alignment horizontal="center" wrapText="1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164" fontId="4" fillId="2" borderId="0" xfId="0" applyNumberFormat="1" applyFont="1" applyFill="1" applyAlignment="1">
      <alignment horizontal="left"/>
    </xf>
    <xf numFmtId="2" fontId="4" fillId="2" borderId="0" xfId="0" applyNumberFormat="1" applyFont="1" applyFill="1" applyAlignment="1"/>
    <xf numFmtId="0" fontId="4" fillId="2" borderId="0" xfId="0" applyFont="1" applyFill="1" applyBorder="1" applyAlignment="1">
      <alignment vertical="center"/>
    </xf>
    <xf numFmtId="2" fontId="4" fillId="2" borderId="0" xfId="0" applyNumberFormat="1" applyFont="1" applyFill="1" applyAlignment="1">
      <alignment vertical="center"/>
    </xf>
    <xf numFmtId="0" fontId="0" fillId="0" borderId="0" xfId="0" applyAlignment="1">
      <alignment horizontal="center"/>
    </xf>
    <xf numFmtId="2" fontId="13" fillId="2" borderId="0" xfId="0" applyNumberFormat="1" applyFont="1" applyFill="1" applyAlignment="1">
      <alignment vertical="center"/>
    </xf>
    <xf numFmtId="0" fontId="0" fillId="0" borderId="11" xfId="0" applyFont="1" applyBorder="1" applyAlignment="1">
      <alignment horizontal="center"/>
    </xf>
    <xf numFmtId="0" fontId="0" fillId="0" borderId="0" xfId="0" applyFont="1" applyBorder="1"/>
    <xf numFmtId="0" fontId="0" fillId="0" borderId="12" xfId="0" applyFont="1" applyBorder="1"/>
    <xf numFmtId="0" fontId="4" fillId="0" borderId="19" xfId="0" applyFont="1" applyBorder="1" applyAlignment="1">
      <alignment vertical="center"/>
    </xf>
    <xf numFmtId="2" fontId="4" fillId="0" borderId="19" xfId="0" applyNumberFormat="1" applyFont="1" applyBorder="1" applyAlignment="1">
      <alignment vertical="center"/>
    </xf>
    <xf numFmtId="2" fontId="4" fillId="0" borderId="20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2" fontId="4" fillId="0" borderId="1" xfId="0" applyNumberFormat="1" applyFont="1" applyBorder="1" applyAlignment="1">
      <alignment vertical="center"/>
    </xf>
    <xf numFmtId="2" fontId="4" fillId="0" borderId="14" xfId="0" applyNumberFormat="1" applyFont="1" applyBorder="1" applyAlignment="1">
      <alignment vertical="center"/>
    </xf>
    <xf numFmtId="2" fontId="4" fillId="0" borderId="21" xfId="0" applyNumberFormat="1" applyFont="1" applyBorder="1" applyAlignment="1">
      <alignment vertical="center"/>
    </xf>
    <xf numFmtId="2" fontId="4" fillId="0" borderId="24" xfId="0" applyNumberFormat="1" applyFont="1" applyBorder="1" applyAlignment="1">
      <alignment horizontal="right" vertical="center"/>
    </xf>
    <xf numFmtId="0" fontId="4" fillId="2" borderId="0" xfId="0" applyNumberFormat="1" applyFont="1" applyFill="1" applyAlignment="1">
      <alignment horizontal="left" vertical="center"/>
    </xf>
    <xf numFmtId="0" fontId="4" fillId="0" borderId="22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13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18" xfId="0" applyFont="1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4" fillId="0" borderId="26" xfId="0" applyFont="1" applyBorder="1" applyAlignment="1">
      <alignment horizontal="center"/>
    </xf>
    <xf numFmtId="0" fontId="4" fillId="0" borderId="0" xfId="0" applyFont="1"/>
    <xf numFmtId="0" fontId="10" fillId="2" borderId="1" xfId="0" applyFont="1" applyFill="1" applyBorder="1" applyAlignment="1">
      <alignment horizontal="right" vertical="center" wrapText="1"/>
    </xf>
    <xf numFmtId="2" fontId="10" fillId="2" borderId="1" xfId="0" applyNumberFormat="1" applyFont="1" applyFill="1" applyBorder="1" applyAlignment="1">
      <alignment horizontal="right" vertical="center" wrapText="1"/>
    </xf>
    <xf numFmtId="2" fontId="4" fillId="2" borderId="26" xfId="0" applyNumberFormat="1" applyFont="1" applyFill="1" applyBorder="1" applyAlignment="1">
      <alignment horizontal="right" vertical="center"/>
    </xf>
    <xf numFmtId="0" fontId="4" fillId="0" borderId="27" xfId="0" applyFont="1" applyBorder="1" applyAlignment="1">
      <alignment horizontal="left" vertical="center"/>
    </xf>
    <xf numFmtId="0" fontId="4" fillId="0" borderId="28" xfId="0" applyFont="1" applyBorder="1" applyAlignment="1">
      <alignment vertical="center"/>
    </xf>
    <xf numFmtId="2" fontId="4" fillId="0" borderId="28" xfId="0" applyNumberFormat="1" applyFont="1" applyBorder="1" applyAlignment="1">
      <alignment vertical="center"/>
    </xf>
    <xf numFmtId="0" fontId="0" fillId="0" borderId="1" xfId="0" applyNumberFormat="1" applyFont="1" applyBorder="1" applyAlignment="1">
      <alignment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vertical="center" wrapText="1"/>
    </xf>
    <xf numFmtId="0" fontId="0" fillId="0" borderId="1" xfId="0" applyNumberFormat="1" applyFont="1" applyBorder="1" applyAlignment="1">
      <alignment horizontal="right" vertical="center"/>
    </xf>
    <xf numFmtId="0" fontId="0" fillId="0" borderId="1" xfId="0" applyNumberFormat="1" applyFont="1" applyBorder="1" applyAlignment="1">
      <alignment horizontal="left" vertical="center" wrapText="1"/>
    </xf>
    <xf numFmtId="0" fontId="0" fillId="0" borderId="1" xfId="0" applyNumberFormat="1" applyFont="1" applyBorder="1" applyAlignment="1">
      <alignment horizontal="left" vertical="center"/>
    </xf>
    <xf numFmtId="0" fontId="6" fillId="0" borderId="1" xfId="0" applyNumberFormat="1" applyFont="1" applyBorder="1" applyAlignment="1">
      <alignment horizontal="center" vertical="center"/>
    </xf>
    <xf numFmtId="2" fontId="10" fillId="2" borderId="14" xfId="0" applyNumberFormat="1" applyFont="1" applyFill="1" applyBorder="1" applyAlignment="1">
      <alignment horizontal="right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center" wrapText="1"/>
    </xf>
    <xf numFmtId="0" fontId="0" fillId="0" borderId="19" xfId="0" applyNumberFormat="1" applyFont="1" applyBorder="1" applyAlignment="1">
      <alignment vertical="center"/>
    </xf>
    <xf numFmtId="0" fontId="0" fillId="0" borderId="19" xfId="0" applyNumberFormat="1" applyFont="1" applyBorder="1" applyAlignment="1">
      <alignment horizontal="center" vertical="center"/>
    </xf>
    <xf numFmtId="0" fontId="0" fillId="0" borderId="19" xfId="0" applyNumberFormat="1" applyFont="1" applyBorder="1" applyAlignment="1">
      <alignment vertical="center" wrapText="1"/>
    </xf>
    <xf numFmtId="0" fontId="0" fillId="0" borderId="19" xfId="0" applyNumberFormat="1" applyFont="1" applyBorder="1" applyAlignment="1">
      <alignment horizontal="right" vertical="center"/>
    </xf>
    <xf numFmtId="0" fontId="10" fillId="2" borderId="19" xfId="0" applyFont="1" applyFill="1" applyBorder="1" applyAlignment="1">
      <alignment horizontal="right" vertical="center" wrapText="1"/>
    </xf>
    <xf numFmtId="2" fontId="10" fillId="2" borderId="19" xfId="0" applyNumberFormat="1" applyFont="1" applyFill="1" applyBorder="1" applyAlignment="1">
      <alignment horizontal="right" vertical="center" wrapText="1"/>
    </xf>
    <xf numFmtId="2" fontId="10" fillId="2" borderId="20" xfId="0" applyNumberFormat="1" applyFont="1" applyFill="1" applyBorder="1" applyAlignment="1">
      <alignment horizontal="right" vertical="center" wrapText="1"/>
    </xf>
    <xf numFmtId="0" fontId="10" fillId="2" borderId="27" xfId="0" applyFont="1" applyFill="1" applyBorder="1" applyAlignment="1">
      <alignment horizontal="center" vertical="center" wrapText="1"/>
    </xf>
    <xf numFmtId="0" fontId="10" fillId="2" borderId="28" xfId="0" applyFont="1" applyFill="1" applyBorder="1" applyAlignment="1">
      <alignment horizontal="center" vertical="center" wrapText="1"/>
    </xf>
    <xf numFmtId="0" fontId="10" fillId="2" borderId="28" xfId="0" applyFont="1" applyFill="1" applyBorder="1" applyAlignment="1">
      <alignment horizontal="right" vertical="center" wrapText="1"/>
    </xf>
    <xf numFmtId="2" fontId="10" fillId="2" borderId="28" xfId="0" applyNumberFormat="1" applyFont="1" applyFill="1" applyBorder="1" applyAlignment="1">
      <alignment horizontal="right" vertical="center" wrapText="1"/>
    </xf>
    <xf numFmtId="2" fontId="10" fillId="2" borderId="21" xfId="0" applyNumberFormat="1" applyFont="1" applyFill="1" applyBorder="1" applyAlignment="1">
      <alignment horizontal="right" vertical="center" wrapText="1"/>
    </xf>
    <xf numFmtId="0" fontId="4" fillId="2" borderId="2" xfId="0" applyNumberFormat="1" applyFont="1" applyFill="1" applyBorder="1" applyAlignment="1">
      <alignment horizontal="right" vertical="center"/>
    </xf>
    <xf numFmtId="0" fontId="4" fillId="2" borderId="3" xfId="0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0" borderId="15" xfId="0" applyFont="1" applyBorder="1" applyAlignment="1">
      <alignment horizontal="right" vertical="center"/>
    </xf>
    <xf numFmtId="0" fontId="4" fillId="0" borderId="16" xfId="0" applyFont="1" applyBorder="1" applyAlignment="1">
      <alignment horizontal="right" vertical="center"/>
    </xf>
    <xf numFmtId="0" fontId="4" fillId="0" borderId="25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</cellXfs>
  <cellStyles count="14">
    <cellStyle name="Normal" xfId="0" builtinId="0"/>
    <cellStyle name="Normal 2" xfId="1"/>
    <cellStyle name="Normal 2 2" xfId="2"/>
    <cellStyle name="Normal 2 2 2" xfId="6"/>
    <cellStyle name="Normal 2 2 2 2" xfId="7"/>
    <cellStyle name="Normal 2 2 2 2 2" xfId="9"/>
    <cellStyle name="Normal 2 2 2 2 2 2" xfId="4"/>
    <cellStyle name="Normal 2 2 2 2 2 3" xfId="10"/>
    <cellStyle name="Normal 2 2 3" xfId="12"/>
    <cellStyle name="Normal 2 3" xfId="3"/>
    <cellStyle name="Normal 2 4" xfId="11"/>
    <cellStyle name="Normal 3" xfId="5"/>
    <cellStyle name="Normal 3 2" xfId="8"/>
    <cellStyle name="Normal 4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2"/>
  <sheetViews>
    <sheetView tabSelected="1" zoomScale="130" zoomScaleNormal="130" workbookViewId="0">
      <selection activeCell="G5" sqref="G5"/>
    </sheetView>
  </sheetViews>
  <sheetFormatPr defaultRowHeight="15"/>
  <cols>
    <col min="1" max="1" width="4.28515625" style="9" customWidth="1"/>
    <col min="2" max="2" width="5.28515625" style="10" customWidth="1"/>
    <col min="3" max="3" width="8.7109375" style="9" bestFit="1" customWidth="1"/>
    <col min="4" max="4" width="9.42578125" style="91" bestFit="1" customWidth="1"/>
    <col min="5" max="5" width="10.28515625" style="11" bestFit="1" customWidth="1"/>
    <col min="6" max="6" width="9" style="9" customWidth="1"/>
    <col min="7" max="7" width="17" style="12" bestFit="1" customWidth="1"/>
    <col min="8" max="8" width="19.5703125" style="13" customWidth="1"/>
    <col min="9" max="9" width="6" style="14" bestFit="1" customWidth="1"/>
    <col min="10" max="11" width="8.140625" style="14" customWidth="1"/>
    <col min="12" max="12" width="5.85546875" style="14" bestFit="1" customWidth="1"/>
    <col min="13" max="13" width="10.42578125" style="14" bestFit="1" customWidth="1"/>
    <col min="14" max="16" width="9.140625" style="14"/>
    <col min="17" max="17" width="12" style="14" bestFit="1" customWidth="1"/>
    <col min="18" max="16384" width="9.140625" style="14"/>
  </cols>
  <sheetData>
    <row r="1" spans="1:14" ht="15.75" thickBot="1"/>
    <row r="2" spans="1:14">
      <c r="A2" s="15"/>
      <c r="B2" s="16"/>
      <c r="C2" s="17"/>
      <c r="D2" s="92"/>
      <c r="E2" s="18"/>
      <c r="F2" s="17"/>
      <c r="G2" s="19"/>
      <c r="H2" s="20"/>
      <c r="I2" s="21"/>
      <c r="J2" s="21"/>
      <c r="K2" s="21"/>
      <c r="L2" s="21"/>
      <c r="M2" s="22"/>
    </row>
    <row r="3" spans="1:14" s="9" customFormat="1">
      <c r="A3" s="23" t="s">
        <v>1</v>
      </c>
      <c r="B3" s="24"/>
      <c r="C3" s="25"/>
      <c r="D3" s="93"/>
      <c r="E3" s="26"/>
      <c r="F3" s="27"/>
      <c r="G3" s="28"/>
      <c r="H3" s="28"/>
      <c r="I3" s="27"/>
      <c r="J3" s="26" t="s">
        <v>95</v>
      </c>
      <c r="K3" s="29"/>
      <c r="L3" s="30"/>
      <c r="M3" s="31"/>
    </row>
    <row r="4" spans="1:14" s="9" customFormat="1">
      <c r="A4" s="23" t="s">
        <v>19</v>
      </c>
      <c r="B4" s="24"/>
      <c r="C4" s="25"/>
      <c r="D4" s="93"/>
      <c r="E4" s="26"/>
      <c r="F4" s="29"/>
      <c r="G4" s="28"/>
      <c r="H4" s="28"/>
      <c r="I4" s="27"/>
      <c r="J4" s="26" t="s">
        <v>456</v>
      </c>
      <c r="K4" s="29"/>
      <c r="L4" s="30"/>
      <c r="M4" s="31"/>
    </row>
    <row r="5" spans="1:14" s="9" customFormat="1" ht="16.5">
      <c r="A5" s="23" t="s">
        <v>2</v>
      </c>
      <c r="B5" s="32"/>
      <c r="C5" s="25"/>
      <c r="D5" s="93"/>
      <c r="E5" s="33"/>
      <c r="F5" s="29"/>
      <c r="G5" s="28"/>
      <c r="H5" s="28"/>
      <c r="I5" s="27"/>
      <c r="J5" s="26" t="s">
        <v>96</v>
      </c>
      <c r="K5" s="29"/>
      <c r="L5" s="30"/>
      <c r="M5" s="31"/>
    </row>
    <row r="6" spans="1:14" s="9" customFormat="1">
      <c r="A6" s="23" t="s">
        <v>20</v>
      </c>
      <c r="B6" s="32"/>
      <c r="C6" s="25"/>
      <c r="D6" s="93"/>
      <c r="E6" s="34"/>
      <c r="F6" s="29"/>
      <c r="G6" s="28"/>
      <c r="H6" s="28"/>
      <c r="I6" s="27"/>
      <c r="J6" s="26" t="s">
        <v>0</v>
      </c>
      <c r="K6" s="29"/>
      <c r="L6" s="30"/>
      <c r="M6" s="31"/>
    </row>
    <row r="7" spans="1:14" s="9" customFormat="1">
      <c r="A7" s="35"/>
      <c r="B7" s="32"/>
      <c r="C7" s="29"/>
      <c r="D7" s="94"/>
      <c r="E7" s="27"/>
      <c r="F7" s="29"/>
      <c r="G7" s="28"/>
      <c r="H7" s="28"/>
      <c r="I7" s="27"/>
      <c r="J7" s="26" t="s">
        <v>3</v>
      </c>
      <c r="K7" s="29"/>
      <c r="L7" s="30"/>
      <c r="M7" s="31"/>
    </row>
    <row r="8" spans="1:14" s="9" customFormat="1" ht="15.75" thickBot="1">
      <c r="A8" s="36"/>
      <c r="B8" s="37"/>
      <c r="C8" s="38"/>
      <c r="D8" s="95"/>
      <c r="E8" s="39"/>
      <c r="F8" s="38"/>
      <c r="G8" s="40"/>
      <c r="H8" s="40"/>
      <c r="I8" s="39"/>
      <c r="J8" s="41"/>
      <c r="K8" s="38"/>
      <c r="L8" s="42"/>
      <c r="M8" s="43"/>
    </row>
    <row r="9" spans="1:14" s="2" customFormat="1" ht="26.25" thickBot="1">
      <c r="A9" s="5" t="s">
        <v>16</v>
      </c>
      <c r="B9" s="6" t="s">
        <v>15</v>
      </c>
      <c r="C9" s="6" t="s">
        <v>14</v>
      </c>
      <c r="D9" s="6" t="s">
        <v>4</v>
      </c>
      <c r="E9" s="6" t="s">
        <v>5</v>
      </c>
      <c r="F9" s="6" t="s">
        <v>6</v>
      </c>
      <c r="G9" s="6" t="s">
        <v>7</v>
      </c>
      <c r="H9" s="6" t="s">
        <v>8</v>
      </c>
      <c r="I9" s="6" t="s">
        <v>9</v>
      </c>
      <c r="J9" s="6" t="s">
        <v>10</v>
      </c>
      <c r="K9" s="6" t="s">
        <v>11</v>
      </c>
      <c r="L9" s="7" t="s">
        <v>12</v>
      </c>
      <c r="M9" s="8" t="s">
        <v>13</v>
      </c>
    </row>
    <row r="10" spans="1:14" s="44" customFormat="1">
      <c r="A10" s="96">
        <v>1</v>
      </c>
      <c r="B10" s="97">
        <v>1</v>
      </c>
      <c r="C10" s="98" t="s">
        <v>98</v>
      </c>
      <c r="D10" s="99" t="s">
        <v>31</v>
      </c>
      <c r="E10" s="98" t="s">
        <v>99</v>
      </c>
      <c r="F10" s="98" t="s">
        <v>100</v>
      </c>
      <c r="G10" s="98" t="s">
        <v>69</v>
      </c>
      <c r="H10" s="100" t="s">
        <v>101</v>
      </c>
      <c r="I10" s="101">
        <v>50</v>
      </c>
      <c r="J10" s="101">
        <v>1325</v>
      </c>
      <c r="K10" s="102"/>
      <c r="L10" s="103"/>
      <c r="M10" s="104"/>
      <c r="N10" s="2"/>
    </row>
    <row r="11" spans="1:14" s="44" customFormat="1">
      <c r="A11" s="90">
        <f>A10+1</f>
        <v>2</v>
      </c>
      <c r="B11" s="3"/>
      <c r="C11" s="82"/>
      <c r="D11" s="83"/>
      <c r="E11" s="82" t="s">
        <v>99</v>
      </c>
      <c r="F11" s="82" t="s">
        <v>102</v>
      </c>
      <c r="G11" s="82" t="s">
        <v>103</v>
      </c>
      <c r="H11" s="84" t="s">
        <v>104</v>
      </c>
      <c r="I11" s="85">
        <v>11</v>
      </c>
      <c r="J11" s="85">
        <v>270</v>
      </c>
      <c r="K11" s="76"/>
      <c r="L11" s="77"/>
      <c r="M11" s="89"/>
      <c r="N11" s="2"/>
    </row>
    <row r="12" spans="1:14" s="44" customFormat="1">
      <c r="A12" s="90">
        <f t="shared" ref="A12:A13" si="0">A11+1</f>
        <v>3</v>
      </c>
      <c r="B12" s="3"/>
      <c r="C12" s="82"/>
      <c r="D12" s="83"/>
      <c r="E12" s="82" t="s">
        <v>99</v>
      </c>
      <c r="F12" s="82" t="s">
        <v>105</v>
      </c>
      <c r="G12" s="82" t="s">
        <v>106</v>
      </c>
      <c r="H12" s="84" t="s">
        <v>107</v>
      </c>
      <c r="I12" s="85">
        <v>36</v>
      </c>
      <c r="J12" s="85">
        <v>591</v>
      </c>
      <c r="K12" s="76"/>
      <c r="L12" s="77"/>
      <c r="M12" s="89"/>
      <c r="N12" s="2"/>
    </row>
    <row r="13" spans="1:14" s="44" customFormat="1">
      <c r="A13" s="90">
        <f t="shared" si="0"/>
        <v>4</v>
      </c>
      <c r="B13" s="3"/>
      <c r="C13" s="82"/>
      <c r="D13" s="83"/>
      <c r="E13" s="82" t="s">
        <v>99</v>
      </c>
      <c r="F13" s="82" t="s">
        <v>108</v>
      </c>
      <c r="G13" s="82" t="s">
        <v>109</v>
      </c>
      <c r="H13" s="84" t="s">
        <v>110</v>
      </c>
      <c r="I13" s="85">
        <v>2</v>
      </c>
      <c r="J13" s="85">
        <v>15</v>
      </c>
      <c r="K13" s="76"/>
      <c r="L13" s="77"/>
      <c r="M13" s="89"/>
      <c r="N13" s="2"/>
    </row>
    <row r="14" spans="1:14" s="44" customFormat="1" ht="15" customHeight="1">
      <c r="A14" s="90"/>
      <c r="B14" s="3"/>
      <c r="C14" s="3"/>
      <c r="D14" s="3"/>
      <c r="E14" s="3"/>
      <c r="F14" s="3"/>
      <c r="G14" s="3"/>
      <c r="H14" s="3"/>
      <c r="I14" s="76">
        <f>SUM(I10:I13)</f>
        <v>99</v>
      </c>
      <c r="J14" s="76">
        <f>SUM(J10:J13)</f>
        <v>2201</v>
      </c>
      <c r="K14" s="76">
        <v>2201</v>
      </c>
      <c r="L14" s="77">
        <v>2.33</v>
      </c>
      <c r="M14" s="89">
        <f>K14*L14</f>
        <v>5128.33</v>
      </c>
      <c r="N14" s="2"/>
    </row>
    <row r="15" spans="1:14" s="44" customFormat="1">
      <c r="A15" s="90">
        <v>5</v>
      </c>
      <c r="B15" s="3">
        <v>2</v>
      </c>
      <c r="C15" s="82" t="s">
        <v>111</v>
      </c>
      <c r="D15" s="83" t="s">
        <v>31</v>
      </c>
      <c r="E15" s="82" t="s">
        <v>99</v>
      </c>
      <c r="F15" s="82" t="s">
        <v>112</v>
      </c>
      <c r="G15" s="82" t="s">
        <v>75</v>
      </c>
      <c r="H15" s="84" t="s">
        <v>113</v>
      </c>
      <c r="I15" s="85">
        <v>313</v>
      </c>
      <c r="J15" s="85">
        <v>6405</v>
      </c>
      <c r="K15" s="76"/>
      <c r="L15" s="77"/>
      <c r="M15" s="89"/>
      <c r="N15" s="2"/>
    </row>
    <row r="16" spans="1:14" s="44" customFormat="1" ht="15" customHeight="1">
      <c r="A16" s="90"/>
      <c r="B16" s="3"/>
      <c r="C16" s="3"/>
      <c r="D16" s="3"/>
      <c r="E16" s="3"/>
      <c r="F16" s="3"/>
      <c r="G16" s="3"/>
      <c r="H16" s="3"/>
      <c r="I16" s="76">
        <v>313</v>
      </c>
      <c r="J16" s="76">
        <v>6405</v>
      </c>
      <c r="K16" s="76">
        <v>6405</v>
      </c>
      <c r="L16" s="77">
        <v>2.33</v>
      </c>
      <c r="M16" s="89">
        <f>K16*L16</f>
        <v>14923.65</v>
      </c>
      <c r="N16" s="2"/>
    </row>
    <row r="17" spans="1:14" s="44" customFormat="1">
      <c r="A17" s="90">
        <v>6</v>
      </c>
      <c r="B17" s="3">
        <v>3</v>
      </c>
      <c r="C17" s="82" t="s">
        <v>114</v>
      </c>
      <c r="D17" s="83" t="s">
        <v>31</v>
      </c>
      <c r="E17" s="82" t="s">
        <v>99</v>
      </c>
      <c r="F17" s="82" t="s">
        <v>115</v>
      </c>
      <c r="G17" s="82" t="s">
        <v>116</v>
      </c>
      <c r="H17" s="84" t="s">
        <v>117</v>
      </c>
      <c r="I17" s="85">
        <v>100</v>
      </c>
      <c r="J17" s="85">
        <v>4100</v>
      </c>
      <c r="K17" s="76"/>
      <c r="L17" s="77"/>
      <c r="M17" s="89"/>
      <c r="N17" s="2"/>
    </row>
    <row r="18" spans="1:14" s="44" customFormat="1" ht="15" customHeight="1">
      <c r="A18" s="90"/>
      <c r="B18" s="3"/>
      <c r="C18" s="3"/>
      <c r="D18" s="3"/>
      <c r="E18" s="3"/>
      <c r="F18" s="3"/>
      <c r="G18" s="3"/>
      <c r="H18" s="3"/>
      <c r="I18" s="76">
        <v>100</v>
      </c>
      <c r="J18" s="76">
        <v>4100</v>
      </c>
      <c r="K18" s="76">
        <v>4100</v>
      </c>
      <c r="L18" s="77">
        <v>2.33</v>
      </c>
      <c r="M18" s="89">
        <f>K18*L18</f>
        <v>9553</v>
      </c>
      <c r="N18" s="2"/>
    </row>
    <row r="19" spans="1:14" s="44" customFormat="1" ht="45">
      <c r="A19" s="90">
        <v>7</v>
      </c>
      <c r="B19" s="3">
        <v>4</v>
      </c>
      <c r="C19" s="82" t="s">
        <v>118</v>
      </c>
      <c r="D19" s="83" t="s">
        <v>31</v>
      </c>
      <c r="E19" s="82" t="s">
        <v>99</v>
      </c>
      <c r="F19" s="82" t="s">
        <v>119</v>
      </c>
      <c r="G19" s="82" t="s">
        <v>41</v>
      </c>
      <c r="H19" s="84" t="s">
        <v>120</v>
      </c>
      <c r="I19" s="85">
        <v>48</v>
      </c>
      <c r="J19" s="85">
        <v>1036</v>
      </c>
      <c r="K19" s="76"/>
      <c r="L19" s="77"/>
      <c r="M19" s="89"/>
      <c r="N19" s="2"/>
    </row>
    <row r="20" spans="1:14" s="44" customFormat="1" ht="45">
      <c r="A20" s="90">
        <f>A19+1</f>
        <v>8</v>
      </c>
      <c r="B20" s="3"/>
      <c r="C20" s="82" t="s">
        <v>121</v>
      </c>
      <c r="D20" s="83"/>
      <c r="E20" s="82" t="s">
        <v>99</v>
      </c>
      <c r="F20" s="82" t="s">
        <v>122</v>
      </c>
      <c r="G20" s="82" t="s">
        <v>41</v>
      </c>
      <c r="H20" s="84" t="s">
        <v>123</v>
      </c>
      <c r="I20" s="85">
        <v>377</v>
      </c>
      <c r="J20" s="85">
        <v>7501</v>
      </c>
      <c r="K20" s="76"/>
      <c r="L20" s="77"/>
      <c r="M20" s="89"/>
      <c r="N20" s="2"/>
    </row>
    <row r="21" spans="1:14" s="44" customFormat="1" ht="15" customHeight="1">
      <c r="A21" s="90"/>
      <c r="B21" s="3"/>
      <c r="C21" s="3"/>
      <c r="D21" s="3"/>
      <c r="E21" s="3"/>
      <c r="F21" s="3"/>
      <c r="G21" s="3"/>
      <c r="H21" s="3"/>
      <c r="I21" s="76">
        <f>SUM(I19:I20)</f>
        <v>425</v>
      </c>
      <c r="J21" s="76">
        <f>SUM(J19:J20)</f>
        <v>8537</v>
      </c>
      <c r="K21" s="76">
        <v>8537</v>
      </c>
      <c r="L21" s="77">
        <v>2.33</v>
      </c>
      <c r="M21" s="89">
        <f>K21*L21</f>
        <v>19891.21</v>
      </c>
      <c r="N21" s="2"/>
    </row>
    <row r="22" spans="1:14" s="44" customFormat="1">
      <c r="A22" s="90">
        <v>9</v>
      </c>
      <c r="B22" s="3">
        <v>5</v>
      </c>
      <c r="C22" s="82" t="s">
        <v>124</v>
      </c>
      <c r="D22" s="83" t="s">
        <v>31</v>
      </c>
      <c r="E22" s="82" t="s">
        <v>99</v>
      </c>
      <c r="F22" s="82" t="s">
        <v>125</v>
      </c>
      <c r="G22" s="82" t="s">
        <v>126</v>
      </c>
      <c r="H22" s="84" t="s">
        <v>127</v>
      </c>
      <c r="I22" s="85">
        <v>2</v>
      </c>
      <c r="J22" s="85">
        <v>27</v>
      </c>
      <c r="K22" s="76"/>
      <c r="L22" s="77"/>
      <c r="M22" s="89"/>
      <c r="N22" s="2"/>
    </row>
    <row r="23" spans="1:14" s="44" customFormat="1" ht="30">
      <c r="A23" s="90">
        <f>A22+1</f>
        <v>10</v>
      </c>
      <c r="B23" s="3"/>
      <c r="C23" s="82"/>
      <c r="D23" s="83"/>
      <c r="E23" s="82" t="s">
        <v>99</v>
      </c>
      <c r="F23" s="82" t="s">
        <v>128</v>
      </c>
      <c r="G23" s="84" t="s">
        <v>454</v>
      </c>
      <c r="H23" s="84" t="s">
        <v>129</v>
      </c>
      <c r="I23" s="85">
        <v>8</v>
      </c>
      <c r="J23" s="85">
        <v>92</v>
      </c>
      <c r="K23" s="76"/>
      <c r="L23" s="77"/>
      <c r="M23" s="89"/>
      <c r="N23" s="2"/>
    </row>
    <row r="24" spans="1:14" s="44" customFormat="1" ht="30">
      <c r="A24" s="90">
        <f t="shared" ref="A24:A25" si="1">A23+1</f>
        <v>11</v>
      </c>
      <c r="B24" s="3"/>
      <c r="C24" s="82"/>
      <c r="D24" s="83"/>
      <c r="E24" s="82" t="s">
        <v>99</v>
      </c>
      <c r="F24" s="82" t="s">
        <v>130</v>
      </c>
      <c r="G24" s="82" t="s">
        <v>85</v>
      </c>
      <c r="H24" s="84" t="s">
        <v>131</v>
      </c>
      <c r="I24" s="85">
        <v>36</v>
      </c>
      <c r="J24" s="85">
        <v>503</v>
      </c>
      <c r="K24" s="76"/>
      <c r="L24" s="77"/>
      <c r="M24" s="89"/>
      <c r="N24" s="2"/>
    </row>
    <row r="25" spans="1:14" s="44" customFormat="1">
      <c r="A25" s="90">
        <f t="shared" si="1"/>
        <v>12</v>
      </c>
      <c r="B25" s="3"/>
      <c r="C25" s="82"/>
      <c r="D25" s="83"/>
      <c r="E25" s="82" t="s">
        <v>99</v>
      </c>
      <c r="F25" s="82" t="s">
        <v>132</v>
      </c>
      <c r="G25" s="82" t="s">
        <v>85</v>
      </c>
      <c r="H25" s="84" t="s">
        <v>133</v>
      </c>
      <c r="I25" s="85">
        <v>26</v>
      </c>
      <c r="J25" s="85">
        <v>759</v>
      </c>
      <c r="K25" s="76"/>
      <c r="L25" s="77"/>
      <c r="M25" s="89"/>
      <c r="N25" s="2"/>
    </row>
    <row r="26" spans="1:14" s="44" customFormat="1" ht="15" customHeight="1">
      <c r="A26" s="90"/>
      <c r="B26" s="3"/>
      <c r="C26" s="3"/>
      <c r="D26" s="3"/>
      <c r="E26" s="3"/>
      <c r="F26" s="3"/>
      <c r="G26" s="3"/>
      <c r="H26" s="3"/>
      <c r="I26" s="76">
        <f>SUM(I22:I25)</f>
        <v>72</v>
      </c>
      <c r="J26" s="76">
        <f>SUM(J22:J25)</f>
        <v>1381</v>
      </c>
      <c r="K26" s="76">
        <v>1500</v>
      </c>
      <c r="L26" s="77">
        <v>2.33</v>
      </c>
      <c r="M26" s="89">
        <f>K26*L26</f>
        <v>3495</v>
      </c>
      <c r="N26" s="2"/>
    </row>
    <row r="27" spans="1:14" s="44" customFormat="1">
      <c r="A27" s="90">
        <v>13</v>
      </c>
      <c r="B27" s="3">
        <v>6</v>
      </c>
      <c r="C27" s="82" t="s">
        <v>134</v>
      </c>
      <c r="D27" s="83" t="s">
        <v>31</v>
      </c>
      <c r="E27" s="82" t="s">
        <v>99</v>
      </c>
      <c r="F27" s="82" t="s">
        <v>135</v>
      </c>
      <c r="G27" s="82" t="s">
        <v>136</v>
      </c>
      <c r="H27" s="84" t="s">
        <v>137</v>
      </c>
      <c r="I27" s="85">
        <v>15</v>
      </c>
      <c r="J27" s="85">
        <v>303</v>
      </c>
      <c r="K27" s="76"/>
      <c r="L27" s="77"/>
      <c r="M27" s="89"/>
      <c r="N27" s="2"/>
    </row>
    <row r="28" spans="1:14" s="44" customFormat="1">
      <c r="A28" s="90">
        <f>A27+1</f>
        <v>14</v>
      </c>
      <c r="B28" s="3"/>
      <c r="C28" s="82" t="s">
        <v>138</v>
      </c>
      <c r="D28" s="83"/>
      <c r="E28" s="82" t="s">
        <v>99</v>
      </c>
      <c r="F28" s="82" t="s">
        <v>139</v>
      </c>
      <c r="G28" s="82" t="s">
        <v>43</v>
      </c>
      <c r="H28" s="84" t="s">
        <v>140</v>
      </c>
      <c r="I28" s="85">
        <v>9</v>
      </c>
      <c r="J28" s="85">
        <v>97</v>
      </c>
      <c r="K28" s="76"/>
      <c r="L28" s="77"/>
      <c r="M28" s="89"/>
      <c r="N28" s="2"/>
    </row>
    <row r="29" spans="1:14" s="44" customFormat="1">
      <c r="A29" s="90">
        <f t="shared" ref="A29" si="2">A28+1</f>
        <v>15</v>
      </c>
      <c r="B29" s="3"/>
      <c r="C29" s="82"/>
      <c r="D29" s="83"/>
      <c r="E29" s="82" t="s">
        <v>99</v>
      </c>
      <c r="F29" s="82" t="s">
        <v>141</v>
      </c>
      <c r="G29" s="82" t="s">
        <v>43</v>
      </c>
      <c r="H29" s="84" t="s">
        <v>142</v>
      </c>
      <c r="I29" s="85">
        <v>25</v>
      </c>
      <c r="J29" s="85">
        <v>1025</v>
      </c>
      <c r="K29" s="76"/>
      <c r="L29" s="77"/>
      <c r="M29" s="89"/>
      <c r="N29" s="2"/>
    </row>
    <row r="30" spans="1:14" s="44" customFormat="1" ht="15" customHeight="1">
      <c r="A30" s="90"/>
      <c r="B30" s="3"/>
      <c r="C30" s="3"/>
      <c r="D30" s="3"/>
      <c r="E30" s="3"/>
      <c r="F30" s="3"/>
      <c r="G30" s="3"/>
      <c r="H30" s="3"/>
      <c r="I30" s="76">
        <f>SUM(I27:I29)</f>
        <v>49</v>
      </c>
      <c r="J30" s="76">
        <f>SUM(J27:J29)</f>
        <v>1425</v>
      </c>
      <c r="K30" s="76">
        <v>1500</v>
      </c>
      <c r="L30" s="77">
        <v>2.33</v>
      </c>
      <c r="M30" s="89">
        <f>K30*L30</f>
        <v>3495</v>
      </c>
      <c r="N30" s="2"/>
    </row>
    <row r="31" spans="1:14" s="44" customFormat="1" ht="45">
      <c r="A31" s="90">
        <v>16</v>
      </c>
      <c r="B31" s="3">
        <v>7</v>
      </c>
      <c r="C31" s="82" t="s">
        <v>143</v>
      </c>
      <c r="D31" s="83" t="s">
        <v>31</v>
      </c>
      <c r="E31" s="82" t="s">
        <v>144</v>
      </c>
      <c r="F31" s="82" t="s">
        <v>145</v>
      </c>
      <c r="G31" s="82" t="s">
        <v>146</v>
      </c>
      <c r="H31" s="84" t="s">
        <v>147</v>
      </c>
      <c r="I31" s="85">
        <v>372</v>
      </c>
      <c r="J31" s="85">
        <v>6768</v>
      </c>
      <c r="K31" s="76"/>
      <c r="L31" s="77"/>
      <c r="M31" s="89"/>
      <c r="N31" s="2"/>
    </row>
    <row r="32" spans="1:14" s="44" customFormat="1" ht="45">
      <c r="A32" s="90">
        <f>A31+1</f>
        <v>17</v>
      </c>
      <c r="B32" s="3"/>
      <c r="C32" s="82"/>
      <c r="D32" s="83"/>
      <c r="E32" s="82" t="s">
        <v>144</v>
      </c>
      <c r="F32" s="82" t="s">
        <v>148</v>
      </c>
      <c r="G32" s="82" t="s">
        <v>146</v>
      </c>
      <c r="H32" s="84" t="s">
        <v>149</v>
      </c>
      <c r="I32" s="85">
        <v>111</v>
      </c>
      <c r="J32" s="85">
        <v>2562</v>
      </c>
      <c r="K32" s="76"/>
      <c r="L32" s="77"/>
      <c r="M32" s="89"/>
      <c r="N32" s="2"/>
    </row>
    <row r="33" spans="1:14" s="44" customFormat="1" ht="15" customHeight="1">
      <c r="A33" s="90"/>
      <c r="B33" s="3"/>
      <c r="C33" s="3"/>
      <c r="D33" s="3"/>
      <c r="E33" s="3"/>
      <c r="F33" s="3"/>
      <c r="G33" s="3"/>
      <c r="H33" s="3"/>
      <c r="I33" s="76">
        <f>SUM(I31:I32)</f>
        <v>483</v>
      </c>
      <c r="J33" s="76">
        <f>SUM(J31:J32)</f>
        <v>9330</v>
      </c>
      <c r="K33" s="76">
        <v>9330</v>
      </c>
      <c r="L33" s="77">
        <v>2.33</v>
      </c>
      <c r="M33" s="89">
        <f>K33*L33</f>
        <v>21738.9</v>
      </c>
      <c r="N33" s="2"/>
    </row>
    <row r="34" spans="1:14" s="44" customFormat="1" ht="30">
      <c r="A34" s="90">
        <v>18</v>
      </c>
      <c r="B34" s="3">
        <v>8</v>
      </c>
      <c r="C34" s="82" t="s">
        <v>150</v>
      </c>
      <c r="D34" s="83" t="s">
        <v>31</v>
      </c>
      <c r="E34" s="82" t="s">
        <v>144</v>
      </c>
      <c r="F34" s="82" t="s">
        <v>151</v>
      </c>
      <c r="G34" s="82" t="s">
        <v>36</v>
      </c>
      <c r="H34" s="84" t="s">
        <v>453</v>
      </c>
      <c r="I34" s="85">
        <v>29</v>
      </c>
      <c r="J34" s="85">
        <v>268</v>
      </c>
      <c r="K34" s="76"/>
      <c r="L34" s="77"/>
      <c r="M34" s="89"/>
      <c r="N34" s="2"/>
    </row>
    <row r="35" spans="1:14" s="44" customFormat="1">
      <c r="A35" s="90">
        <f>A34+1</f>
        <v>19</v>
      </c>
      <c r="B35" s="3"/>
      <c r="C35" s="82"/>
      <c r="D35" s="83"/>
      <c r="E35" s="82" t="s">
        <v>144</v>
      </c>
      <c r="F35" s="82" t="s">
        <v>152</v>
      </c>
      <c r="G35" s="82" t="s">
        <v>153</v>
      </c>
      <c r="H35" s="84" t="s">
        <v>154</v>
      </c>
      <c r="I35" s="85">
        <v>2</v>
      </c>
      <c r="J35" s="85">
        <v>400</v>
      </c>
      <c r="K35" s="76"/>
      <c r="L35" s="77"/>
      <c r="M35" s="89"/>
      <c r="N35" s="2"/>
    </row>
    <row r="36" spans="1:14" s="44" customFormat="1">
      <c r="A36" s="90">
        <f t="shared" ref="A36:A37" si="3">A35+1</f>
        <v>20</v>
      </c>
      <c r="B36" s="3"/>
      <c r="C36" s="82"/>
      <c r="D36" s="83"/>
      <c r="E36" s="82" t="s">
        <v>144</v>
      </c>
      <c r="F36" s="82" t="s">
        <v>152</v>
      </c>
      <c r="G36" s="82" t="s">
        <v>153</v>
      </c>
      <c r="H36" s="84" t="s">
        <v>154</v>
      </c>
      <c r="I36" s="85">
        <v>50</v>
      </c>
      <c r="J36" s="85">
        <v>2050</v>
      </c>
      <c r="K36" s="76"/>
      <c r="L36" s="77"/>
      <c r="M36" s="89"/>
      <c r="N36" s="2"/>
    </row>
    <row r="37" spans="1:14" s="44" customFormat="1">
      <c r="A37" s="90">
        <f t="shared" si="3"/>
        <v>21</v>
      </c>
      <c r="B37" s="3"/>
      <c r="C37" s="3"/>
      <c r="D37" s="3"/>
      <c r="E37" s="4">
        <v>46203</v>
      </c>
      <c r="F37" s="82" t="s">
        <v>155</v>
      </c>
      <c r="G37" s="82" t="s">
        <v>156</v>
      </c>
      <c r="H37" s="84" t="s">
        <v>157</v>
      </c>
      <c r="I37" s="85">
        <v>5</v>
      </c>
      <c r="J37" s="85">
        <v>67</v>
      </c>
      <c r="K37" s="76"/>
      <c r="L37" s="77"/>
      <c r="M37" s="89"/>
      <c r="N37" s="2"/>
    </row>
    <row r="38" spans="1:14" s="44" customFormat="1" ht="15" customHeight="1">
      <c r="A38" s="90"/>
      <c r="B38" s="3"/>
      <c r="C38" s="3"/>
      <c r="D38" s="3"/>
      <c r="E38" s="3"/>
      <c r="F38" s="3"/>
      <c r="G38" s="3"/>
      <c r="H38" s="3"/>
      <c r="I38" s="76">
        <f>SUM(I34:I37)</f>
        <v>86</v>
      </c>
      <c r="J38" s="76">
        <f>SUM(J34:J37)</f>
        <v>2785</v>
      </c>
      <c r="K38" s="76">
        <v>2785</v>
      </c>
      <c r="L38" s="77">
        <v>2.33</v>
      </c>
      <c r="M38" s="89">
        <f>K38*L38</f>
        <v>6489.05</v>
      </c>
      <c r="N38" s="2"/>
    </row>
    <row r="39" spans="1:14" s="44" customFormat="1" ht="30">
      <c r="A39" s="90">
        <v>22</v>
      </c>
      <c r="B39" s="3">
        <v>9</v>
      </c>
      <c r="C39" s="82" t="s">
        <v>158</v>
      </c>
      <c r="D39" s="88" t="s">
        <v>31</v>
      </c>
      <c r="E39" s="82" t="s">
        <v>144</v>
      </c>
      <c r="F39" s="82" t="s">
        <v>159</v>
      </c>
      <c r="G39" s="82" t="s">
        <v>58</v>
      </c>
      <c r="H39" s="84" t="s">
        <v>452</v>
      </c>
      <c r="I39" s="85">
        <v>53</v>
      </c>
      <c r="J39" s="85">
        <v>891</v>
      </c>
      <c r="K39" s="76"/>
      <c r="L39" s="77"/>
      <c r="M39" s="89"/>
      <c r="N39" s="2"/>
    </row>
    <row r="40" spans="1:14" s="44" customFormat="1">
      <c r="A40" s="90">
        <f>A39+1</f>
        <v>23</v>
      </c>
      <c r="B40" s="3"/>
      <c r="C40" s="82"/>
      <c r="D40" s="83"/>
      <c r="E40" s="82" t="s">
        <v>144</v>
      </c>
      <c r="F40" s="82" t="s">
        <v>160</v>
      </c>
      <c r="G40" s="82" t="s">
        <v>45</v>
      </c>
      <c r="H40" s="84" t="s">
        <v>161</v>
      </c>
      <c r="I40" s="85">
        <v>80</v>
      </c>
      <c r="J40" s="85">
        <v>2055</v>
      </c>
      <c r="K40" s="76"/>
      <c r="L40" s="77"/>
      <c r="M40" s="89"/>
      <c r="N40" s="2"/>
    </row>
    <row r="41" spans="1:14" s="44" customFormat="1">
      <c r="A41" s="90">
        <f t="shared" ref="A41" si="4">A40+1</f>
        <v>24</v>
      </c>
      <c r="B41" s="3"/>
      <c r="C41" s="82"/>
      <c r="D41" s="83"/>
      <c r="E41" s="82" t="s">
        <v>144</v>
      </c>
      <c r="F41" s="82" t="s">
        <v>162</v>
      </c>
      <c r="G41" s="82" t="s">
        <v>45</v>
      </c>
      <c r="H41" s="84" t="s">
        <v>163</v>
      </c>
      <c r="I41" s="85">
        <v>11</v>
      </c>
      <c r="J41" s="85">
        <v>259</v>
      </c>
      <c r="K41" s="76"/>
      <c r="L41" s="77"/>
      <c r="M41" s="89"/>
      <c r="N41" s="2"/>
    </row>
    <row r="42" spans="1:14" s="44" customFormat="1" ht="15" customHeight="1">
      <c r="A42" s="90"/>
      <c r="B42" s="3"/>
      <c r="C42" s="3"/>
      <c r="D42" s="3"/>
      <c r="E42" s="3"/>
      <c r="F42" s="3"/>
      <c r="G42" s="3"/>
      <c r="H42" s="3"/>
      <c r="I42" s="76">
        <f>SUM(I39:I41)</f>
        <v>144</v>
      </c>
      <c r="J42" s="76">
        <f>SUM(J39:J41)</f>
        <v>3205</v>
      </c>
      <c r="K42" s="76">
        <v>3205</v>
      </c>
      <c r="L42" s="77">
        <v>2.33</v>
      </c>
      <c r="M42" s="89">
        <f>K42*L42</f>
        <v>7467.6500000000005</v>
      </c>
      <c r="N42" s="2"/>
    </row>
    <row r="43" spans="1:14" s="44" customFormat="1" ht="45">
      <c r="A43" s="90">
        <v>25</v>
      </c>
      <c r="B43" s="3">
        <v>10</v>
      </c>
      <c r="C43" s="82" t="s">
        <v>164</v>
      </c>
      <c r="D43" s="88" t="s">
        <v>31</v>
      </c>
      <c r="E43" s="82" t="s">
        <v>144</v>
      </c>
      <c r="F43" s="82" t="s">
        <v>165</v>
      </c>
      <c r="G43" s="82" t="s">
        <v>86</v>
      </c>
      <c r="H43" s="84" t="s">
        <v>451</v>
      </c>
      <c r="I43" s="85">
        <v>6</v>
      </c>
      <c r="J43" s="85">
        <v>52</v>
      </c>
      <c r="K43" s="76"/>
      <c r="L43" s="77"/>
      <c r="M43" s="89"/>
      <c r="N43" s="2"/>
    </row>
    <row r="44" spans="1:14" s="44" customFormat="1">
      <c r="A44" s="90">
        <f>A43+1</f>
        <v>26</v>
      </c>
      <c r="B44" s="3"/>
      <c r="C44" s="82"/>
      <c r="D44" s="83"/>
      <c r="E44" s="82" t="s">
        <v>144</v>
      </c>
      <c r="F44" s="82" t="s">
        <v>166</v>
      </c>
      <c r="G44" s="82" t="s">
        <v>35</v>
      </c>
      <c r="H44" s="84" t="s">
        <v>167</v>
      </c>
      <c r="I44" s="85">
        <v>54</v>
      </c>
      <c r="J44" s="85">
        <v>759</v>
      </c>
      <c r="K44" s="76"/>
      <c r="L44" s="77"/>
      <c r="M44" s="89"/>
      <c r="N44" s="2"/>
    </row>
    <row r="45" spans="1:14" s="44" customFormat="1">
      <c r="A45" s="90">
        <f t="shared" ref="A45:A49" si="5">A44+1</f>
        <v>27</v>
      </c>
      <c r="B45" s="3"/>
      <c r="C45" s="82"/>
      <c r="D45" s="83"/>
      <c r="E45" s="82" t="s">
        <v>144</v>
      </c>
      <c r="F45" s="82" t="s">
        <v>168</v>
      </c>
      <c r="G45" s="82" t="s">
        <v>74</v>
      </c>
      <c r="H45" s="84" t="s">
        <v>169</v>
      </c>
      <c r="I45" s="85">
        <v>25</v>
      </c>
      <c r="J45" s="85">
        <v>957</v>
      </c>
      <c r="K45" s="76"/>
      <c r="L45" s="77"/>
      <c r="M45" s="89"/>
      <c r="N45" s="2"/>
    </row>
    <row r="46" spans="1:14" s="44" customFormat="1">
      <c r="A46" s="90">
        <f t="shared" si="5"/>
        <v>28</v>
      </c>
      <c r="B46" s="3"/>
      <c r="C46" s="82"/>
      <c r="D46" s="83"/>
      <c r="E46" s="82" t="s">
        <v>144</v>
      </c>
      <c r="F46" s="82" t="s">
        <v>170</v>
      </c>
      <c r="G46" s="82" t="s">
        <v>49</v>
      </c>
      <c r="H46" s="84" t="s">
        <v>171</v>
      </c>
      <c r="I46" s="85">
        <v>3</v>
      </c>
      <c r="J46" s="85">
        <v>40</v>
      </c>
      <c r="K46" s="76"/>
      <c r="L46" s="77"/>
      <c r="M46" s="89"/>
      <c r="N46" s="2"/>
    </row>
    <row r="47" spans="1:14" s="44" customFormat="1">
      <c r="A47" s="90">
        <f t="shared" si="5"/>
        <v>29</v>
      </c>
      <c r="B47" s="3"/>
      <c r="C47" s="82"/>
      <c r="D47" s="83"/>
      <c r="E47" s="82" t="s">
        <v>144</v>
      </c>
      <c r="F47" s="82" t="s">
        <v>172</v>
      </c>
      <c r="G47" s="82" t="s">
        <v>47</v>
      </c>
      <c r="H47" s="84" t="s">
        <v>173</v>
      </c>
      <c r="I47" s="85">
        <v>2</v>
      </c>
      <c r="J47" s="85">
        <v>14</v>
      </c>
      <c r="K47" s="76"/>
      <c r="L47" s="77"/>
      <c r="M47" s="89"/>
      <c r="N47" s="2"/>
    </row>
    <row r="48" spans="1:14" s="44" customFormat="1">
      <c r="A48" s="90">
        <f t="shared" si="5"/>
        <v>30</v>
      </c>
      <c r="B48" s="3"/>
      <c r="C48" s="82"/>
      <c r="D48" s="83"/>
      <c r="E48" s="82" t="s">
        <v>144</v>
      </c>
      <c r="F48" s="82" t="s">
        <v>174</v>
      </c>
      <c r="G48" s="82" t="s">
        <v>74</v>
      </c>
      <c r="H48" s="84" t="s">
        <v>175</v>
      </c>
      <c r="I48" s="85">
        <v>1</v>
      </c>
      <c r="J48" s="85">
        <v>8</v>
      </c>
      <c r="K48" s="76"/>
      <c r="L48" s="77"/>
      <c r="M48" s="89"/>
      <c r="N48" s="2"/>
    </row>
    <row r="49" spans="1:14" s="44" customFormat="1">
      <c r="A49" s="90">
        <f t="shared" si="5"/>
        <v>31</v>
      </c>
      <c r="B49" s="3"/>
      <c r="C49" s="82"/>
      <c r="D49" s="83"/>
      <c r="E49" s="82" t="s">
        <v>144</v>
      </c>
      <c r="F49" s="82" t="s">
        <v>176</v>
      </c>
      <c r="G49" s="82" t="s">
        <v>86</v>
      </c>
      <c r="H49" s="84" t="s">
        <v>177</v>
      </c>
      <c r="I49" s="85">
        <v>2</v>
      </c>
      <c r="J49" s="85">
        <v>400</v>
      </c>
      <c r="K49" s="76"/>
      <c r="L49" s="77"/>
      <c r="M49" s="89"/>
      <c r="N49" s="2"/>
    </row>
    <row r="50" spans="1:14" s="44" customFormat="1" ht="15" customHeight="1">
      <c r="A50" s="90"/>
      <c r="B50" s="3"/>
      <c r="C50" s="3"/>
      <c r="D50" s="3"/>
      <c r="E50" s="3"/>
      <c r="F50" s="3"/>
      <c r="G50" s="3"/>
      <c r="H50" s="3"/>
      <c r="I50" s="76">
        <f>SUM(I43:I49)</f>
        <v>93</v>
      </c>
      <c r="J50" s="76">
        <f>SUM(J43:J49)</f>
        <v>2230</v>
      </c>
      <c r="K50" s="76">
        <v>2500</v>
      </c>
      <c r="L50" s="77">
        <v>2.33</v>
      </c>
      <c r="M50" s="89">
        <f>K50*L50</f>
        <v>5825</v>
      </c>
      <c r="N50" s="2"/>
    </row>
    <row r="51" spans="1:14" s="44" customFormat="1" ht="30">
      <c r="A51" s="90">
        <v>32</v>
      </c>
      <c r="B51" s="3">
        <v>11</v>
      </c>
      <c r="C51" s="82" t="s">
        <v>178</v>
      </c>
      <c r="D51" s="88" t="s">
        <v>31</v>
      </c>
      <c r="E51" s="82" t="s">
        <v>144</v>
      </c>
      <c r="F51" s="82" t="s">
        <v>179</v>
      </c>
      <c r="G51" s="82" t="s">
        <v>70</v>
      </c>
      <c r="H51" s="84" t="s">
        <v>180</v>
      </c>
      <c r="I51" s="85">
        <v>40</v>
      </c>
      <c r="J51" s="85">
        <v>456</v>
      </c>
      <c r="K51" s="76"/>
      <c r="L51" s="77"/>
      <c r="M51" s="89"/>
      <c r="N51" s="2"/>
    </row>
    <row r="52" spans="1:14" s="44" customFormat="1">
      <c r="A52" s="90">
        <f>A51+1</f>
        <v>33</v>
      </c>
      <c r="B52" s="3"/>
      <c r="C52" s="82"/>
      <c r="D52" s="83"/>
      <c r="E52" s="82" t="s">
        <v>144</v>
      </c>
      <c r="F52" s="82" t="s">
        <v>181</v>
      </c>
      <c r="G52" s="82" t="s">
        <v>39</v>
      </c>
      <c r="H52" s="84" t="s">
        <v>182</v>
      </c>
      <c r="I52" s="85">
        <v>27</v>
      </c>
      <c r="J52" s="85">
        <v>618</v>
      </c>
      <c r="K52" s="76"/>
      <c r="L52" s="77"/>
      <c r="M52" s="89"/>
      <c r="N52" s="2"/>
    </row>
    <row r="53" spans="1:14" s="44" customFormat="1">
      <c r="A53" s="90">
        <f t="shared" ref="A53:A55" si="6">A52+1</f>
        <v>34</v>
      </c>
      <c r="B53" s="3"/>
      <c r="C53" s="82"/>
      <c r="D53" s="83"/>
      <c r="E53" s="82" t="s">
        <v>144</v>
      </c>
      <c r="F53" s="82" t="s">
        <v>183</v>
      </c>
      <c r="G53" s="82" t="s">
        <v>39</v>
      </c>
      <c r="H53" s="84" t="s">
        <v>184</v>
      </c>
      <c r="I53" s="85">
        <v>4</v>
      </c>
      <c r="J53" s="85">
        <v>117</v>
      </c>
      <c r="K53" s="76"/>
      <c r="L53" s="77"/>
      <c r="M53" s="89"/>
      <c r="N53" s="2"/>
    </row>
    <row r="54" spans="1:14" s="44" customFormat="1" ht="30">
      <c r="A54" s="90">
        <f t="shared" si="6"/>
        <v>35</v>
      </c>
      <c r="B54" s="3"/>
      <c r="C54" s="82"/>
      <c r="D54" s="83"/>
      <c r="E54" s="82" t="s">
        <v>144</v>
      </c>
      <c r="F54" s="82" t="s">
        <v>185</v>
      </c>
      <c r="G54" s="82" t="s">
        <v>59</v>
      </c>
      <c r="H54" s="84" t="s">
        <v>186</v>
      </c>
      <c r="I54" s="85">
        <v>39</v>
      </c>
      <c r="J54" s="85">
        <v>760</v>
      </c>
      <c r="K54" s="76"/>
      <c r="L54" s="77"/>
      <c r="M54" s="89"/>
      <c r="N54" s="2"/>
    </row>
    <row r="55" spans="1:14" s="44" customFormat="1" ht="30">
      <c r="A55" s="90">
        <f t="shared" si="6"/>
        <v>36</v>
      </c>
      <c r="B55" s="3"/>
      <c r="C55" s="82"/>
      <c r="D55" s="83"/>
      <c r="E55" s="82" t="s">
        <v>144</v>
      </c>
      <c r="F55" s="82" t="s">
        <v>187</v>
      </c>
      <c r="G55" s="82" t="s">
        <v>87</v>
      </c>
      <c r="H55" s="84" t="s">
        <v>188</v>
      </c>
      <c r="I55" s="85">
        <v>30</v>
      </c>
      <c r="J55" s="85">
        <v>445</v>
      </c>
      <c r="K55" s="76"/>
      <c r="L55" s="77"/>
      <c r="M55" s="89"/>
      <c r="N55" s="2"/>
    </row>
    <row r="56" spans="1:14" s="44" customFormat="1" ht="15" customHeight="1">
      <c r="A56" s="90"/>
      <c r="B56" s="3"/>
      <c r="C56" s="3"/>
      <c r="D56" s="3"/>
      <c r="E56" s="3"/>
      <c r="F56" s="3"/>
      <c r="G56" s="3"/>
      <c r="H56" s="3"/>
      <c r="I56" s="76">
        <f>SUM(I51:I55)</f>
        <v>140</v>
      </c>
      <c r="J56" s="76">
        <f>SUM(J51:J55)</f>
        <v>2396</v>
      </c>
      <c r="K56" s="76">
        <v>2500</v>
      </c>
      <c r="L56" s="77">
        <v>2.33</v>
      </c>
      <c r="M56" s="89">
        <f>K56*L56</f>
        <v>5825</v>
      </c>
      <c r="N56" s="2"/>
    </row>
    <row r="57" spans="1:14" s="44" customFormat="1">
      <c r="A57" s="90">
        <v>37</v>
      </c>
      <c r="B57" s="3">
        <v>12</v>
      </c>
      <c r="C57" s="87">
        <v>9411039</v>
      </c>
      <c r="D57" s="88" t="s">
        <v>18</v>
      </c>
      <c r="E57" s="82" t="s">
        <v>144</v>
      </c>
      <c r="F57" s="82" t="s">
        <v>189</v>
      </c>
      <c r="G57" s="82" t="s">
        <v>190</v>
      </c>
      <c r="H57" s="84" t="s">
        <v>191</v>
      </c>
      <c r="I57" s="85">
        <v>11</v>
      </c>
      <c r="J57" s="85">
        <v>268</v>
      </c>
      <c r="K57" s="76"/>
      <c r="L57" s="77"/>
      <c r="M57" s="89"/>
      <c r="N57" s="2"/>
    </row>
    <row r="58" spans="1:14" s="44" customFormat="1" ht="15" customHeight="1">
      <c r="A58" s="90"/>
      <c r="B58" s="3"/>
      <c r="C58" s="3"/>
      <c r="D58" s="3"/>
      <c r="E58" s="3"/>
      <c r="F58" s="3"/>
      <c r="G58" s="3"/>
      <c r="H58" s="3"/>
      <c r="I58" s="76">
        <v>11</v>
      </c>
      <c r="J58" s="76">
        <v>268</v>
      </c>
      <c r="K58" s="76">
        <v>268</v>
      </c>
      <c r="L58" s="77">
        <v>2.33</v>
      </c>
      <c r="M58" s="89">
        <f>K58*L58</f>
        <v>624.44000000000005</v>
      </c>
      <c r="N58" s="2"/>
    </row>
    <row r="59" spans="1:14" s="44" customFormat="1">
      <c r="A59" s="90">
        <v>38</v>
      </c>
      <c r="B59" s="3">
        <v>13</v>
      </c>
      <c r="C59" s="82" t="s">
        <v>192</v>
      </c>
      <c r="D59" s="83" t="s">
        <v>31</v>
      </c>
      <c r="E59" s="82" t="s">
        <v>193</v>
      </c>
      <c r="F59" s="82" t="s">
        <v>194</v>
      </c>
      <c r="G59" s="82" t="s">
        <v>79</v>
      </c>
      <c r="H59" s="84" t="s">
        <v>195</v>
      </c>
      <c r="I59" s="85">
        <v>12</v>
      </c>
      <c r="J59" s="85">
        <v>441</v>
      </c>
      <c r="K59" s="76"/>
      <c r="L59" s="77"/>
      <c r="M59" s="89"/>
      <c r="N59" s="2"/>
    </row>
    <row r="60" spans="1:14" s="44" customFormat="1">
      <c r="A60" s="90">
        <f>A59+1</f>
        <v>39</v>
      </c>
      <c r="B60" s="3"/>
      <c r="C60" s="82"/>
      <c r="D60" s="83"/>
      <c r="E60" s="82" t="s">
        <v>193</v>
      </c>
      <c r="F60" s="82" t="s">
        <v>196</v>
      </c>
      <c r="G60" s="82" t="s">
        <v>197</v>
      </c>
      <c r="H60" s="84" t="s">
        <v>198</v>
      </c>
      <c r="I60" s="85">
        <v>22</v>
      </c>
      <c r="J60" s="85">
        <v>190</v>
      </c>
      <c r="K60" s="76"/>
      <c r="L60" s="77"/>
      <c r="M60" s="89"/>
      <c r="N60" s="2"/>
    </row>
    <row r="61" spans="1:14" s="44" customFormat="1">
      <c r="A61" s="90">
        <f t="shared" ref="A61" si="7">A60+1</f>
        <v>40</v>
      </c>
      <c r="B61" s="3"/>
      <c r="C61" s="82"/>
      <c r="D61" s="83"/>
      <c r="E61" s="82" t="s">
        <v>193</v>
      </c>
      <c r="F61" s="82" t="s">
        <v>199</v>
      </c>
      <c r="G61" s="82" t="s">
        <v>200</v>
      </c>
      <c r="H61" s="84" t="s">
        <v>201</v>
      </c>
      <c r="I61" s="85">
        <v>16</v>
      </c>
      <c r="J61" s="85">
        <v>261</v>
      </c>
      <c r="K61" s="76"/>
      <c r="L61" s="77"/>
      <c r="M61" s="89"/>
      <c r="N61" s="2"/>
    </row>
    <row r="62" spans="1:14" s="44" customFormat="1" ht="15" customHeight="1">
      <c r="A62" s="90"/>
      <c r="B62" s="3"/>
      <c r="C62" s="3"/>
      <c r="D62" s="3"/>
      <c r="E62" s="3"/>
      <c r="F62" s="3"/>
      <c r="G62" s="3"/>
      <c r="H62" s="3"/>
      <c r="I62" s="76">
        <f>SUM(I59:I61)</f>
        <v>50</v>
      </c>
      <c r="J62" s="76">
        <f>SUM(J59:J61)</f>
        <v>892</v>
      </c>
      <c r="K62" s="76">
        <v>2500</v>
      </c>
      <c r="L62" s="77">
        <v>2.33</v>
      </c>
      <c r="M62" s="89">
        <f>K62*L62</f>
        <v>5825</v>
      </c>
      <c r="N62" s="2"/>
    </row>
    <row r="63" spans="1:14" s="44" customFormat="1" ht="30">
      <c r="A63" s="90">
        <v>41</v>
      </c>
      <c r="B63" s="3">
        <v>14</v>
      </c>
      <c r="C63" s="82" t="s">
        <v>202</v>
      </c>
      <c r="D63" s="83" t="s">
        <v>31</v>
      </c>
      <c r="E63" s="82" t="s">
        <v>193</v>
      </c>
      <c r="F63" s="82" t="s">
        <v>203</v>
      </c>
      <c r="G63" s="82" t="s">
        <v>91</v>
      </c>
      <c r="H63" s="84" t="s">
        <v>204</v>
      </c>
      <c r="I63" s="85">
        <v>14</v>
      </c>
      <c r="J63" s="85">
        <v>200</v>
      </c>
      <c r="K63" s="76"/>
      <c r="L63" s="77"/>
      <c r="M63" s="89"/>
      <c r="N63" s="2"/>
    </row>
    <row r="64" spans="1:14" s="44" customFormat="1">
      <c r="A64" s="90">
        <f>A63+1</f>
        <v>42</v>
      </c>
      <c r="B64" s="3"/>
      <c r="C64" s="82"/>
      <c r="D64" s="83"/>
      <c r="E64" s="82" t="s">
        <v>193</v>
      </c>
      <c r="F64" s="82" t="s">
        <v>205</v>
      </c>
      <c r="G64" s="82" t="s">
        <v>90</v>
      </c>
      <c r="H64" s="84" t="s">
        <v>206</v>
      </c>
      <c r="I64" s="85">
        <v>1</v>
      </c>
      <c r="J64" s="85">
        <v>14</v>
      </c>
      <c r="K64" s="76"/>
      <c r="L64" s="77"/>
      <c r="M64" s="89"/>
      <c r="N64" s="2"/>
    </row>
    <row r="65" spans="1:14" s="44" customFormat="1">
      <c r="A65" s="90">
        <f t="shared" ref="A65:A74" si="8">A64+1</f>
        <v>43</v>
      </c>
      <c r="B65" s="3"/>
      <c r="C65" s="82"/>
      <c r="D65" s="83"/>
      <c r="E65" s="82" t="s">
        <v>193</v>
      </c>
      <c r="F65" s="82" t="s">
        <v>207</v>
      </c>
      <c r="G65" s="82" t="s">
        <v>208</v>
      </c>
      <c r="H65" s="84" t="s">
        <v>209</v>
      </c>
      <c r="I65" s="85">
        <v>1</v>
      </c>
      <c r="J65" s="85">
        <v>7</v>
      </c>
      <c r="K65" s="76"/>
      <c r="L65" s="77"/>
      <c r="M65" s="89"/>
      <c r="N65" s="2"/>
    </row>
    <row r="66" spans="1:14" s="44" customFormat="1">
      <c r="A66" s="90">
        <f t="shared" si="8"/>
        <v>44</v>
      </c>
      <c r="B66" s="3"/>
      <c r="C66" s="82"/>
      <c r="D66" s="83"/>
      <c r="E66" s="82" t="s">
        <v>193</v>
      </c>
      <c r="F66" s="82" t="s">
        <v>210</v>
      </c>
      <c r="G66" s="82" t="s">
        <v>68</v>
      </c>
      <c r="H66" s="84" t="s">
        <v>211</v>
      </c>
      <c r="I66" s="85">
        <v>2</v>
      </c>
      <c r="J66" s="85">
        <v>52</v>
      </c>
      <c r="K66" s="76"/>
      <c r="L66" s="77"/>
      <c r="M66" s="89"/>
      <c r="N66" s="2"/>
    </row>
    <row r="67" spans="1:14" s="44" customFormat="1">
      <c r="A67" s="90">
        <f t="shared" si="8"/>
        <v>45</v>
      </c>
      <c r="B67" s="3"/>
      <c r="C67" s="82"/>
      <c r="D67" s="83"/>
      <c r="E67" s="82" t="s">
        <v>193</v>
      </c>
      <c r="F67" s="82" t="s">
        <v>212</v>
      </c>
      <c r="G67" s="82" t="s">
        <v>81</v>
      </c>
      <c r="H67" s="84" t="s">
        <v>213</v>
      </c>
      <c r="I67" s="85">
        <v>2</v>
      </c>
      <c r="J67" s="85">
        <v>5</v>
      </c>
      <c r="K67" s="76"/>
      <c r="L67" s="77"/>
      <c r="M67" s="89"/>
      <c r="N67" s="2"/>
    </row>
    <row r="68" spans="1:14" s="44" customFormat="1">
      <c r="A68" s="90">
        <f t="shared" si="8"/>
        <v>46</v>
      </c>
      <c r="B68" s="3"/>
      <c r="C68" s="82"/>
      <c r="D68" s="83"/>
      <c r="E68" s="82" t="s">
        <v>193</v>
      </c>
      <c r="F68" s="82" t="s">
        <v>214</v>
      </c>
      <c r="G68" s="82" t="s">
        <v>215</v>
      </c>
      <c r="H68" s="84" t="s">
        <v>216</v>
      </c>
      <c r="I68" s="85">
        <v>4</v>
      </c>
      <c r="J68" s="85">
        <v>44</v>
      </c>
      <c r="K68" s="76"/>
      <c r="L68" s="77"/>
      <c r="M68" s="89"/>
      <c r="N68" s="2"/>
    </row>
    <row r="69" spans="1:14" s="44" customFormat="1">
      <c r="A69" s="90">
        <f t="shared" si="8"/>
        <v>47</v>
      </c>
      <c r="B69" s="3"/>
      <c r="C69" s="82"/>
      <c r="D69" s="83"/>
      <c r="E69" s="82" t="s">
        <v>193</v>
      </c>
      <c r="F69" s="82" t="s">
        <v>217</v>
      </c>
      <c r="G69" s="82" t="s">
        <v>208</v>
      </c>
      <c r="H69" s="84" t="s">
        <v>218</v>
      </c>
      <c r="I69" s="85">
        <v>1</v>
      </c>
      <c r="J69" s="85">
        <v>3</v>
      </c>
      <c r="K69" s="76"/>
      <c r="L69" s="77"/>
      <c r="M69" s="89"/>
      <c r="N69" s="2"/>
    </row>
    <row r="70" spans="1:14" s="44" customFormat="1">
      <c r="A70" s="90">
        <f t="shared" si="8"/>
        <v>48</v>
      </c>
      <c r="B70" s="3"/>
      <c r="C70" s="82"/>
      <c r="D70" s="83"/>
      <c r="E70" s="82" t="s">
        <v>193</v>
      </c>
      <c r="F70" s="82" t="s">
        <v>219</v>
      </c>
      <c r="G70" s="82" t="s">
        <v>68</v>
      </c>
      <c r="H70" s="84" t="s">
        <v>220</v>
      </c>
      <c r="I70" s="85">
        <v>20</v>
      </c>
      <c r="J70" s="85">
        <v>347</v>
      </c>
      <c r="K70" s="76"/>
      <c r="L70" s="77"/>
      <c r="M70" s="89"/>
      <c r="N70" s="2"/>
    </row>
    <row r="71" spans="1:14" s="44" customFormat="1">
      <c r="A71" s="90">
        <f t="shared" si="8"/>
        <v>49</v>
      </c>
      <c r="B71" s="3"/>
      <c r="C71" s="82"/>
      <c r="D71" s="83"/>
      <c r="E71" s="82" t="s">
        <v>193</v>
      </c>
      <c r="F71" s="82" t="s">
        <v>221</v>
      </c>
      <c r="G71" s="82" t="s">
        <v>89</v>
      </c>
      <c r="H71" s="84" t="s">
        <v>222</v>
      </c>
      <c r="I71" s="85">
        <v>6</v>
      </c>
      <c r="J71" s="85">
        <v>70</v>
      </c>
      <c r="K71" s="76"/>
      <c r="L71" s="77"/>
      <c r="M71" s="89"/>
      <c r="N71" s="2"/>
    </row>
    <row r="72" spans="1:14" s="44" customFormat="1">
      <c r="A72" s="90">
        <f t="shared" si="8"/>
        <v>50</v>
      </c>
      <c r="B72" s="3"/>
      <c r="C72" s="82"/>
      <c r="D72" s="83"/>
      <c r="E72" s="82" t="s">
        <v>193</v>
      </c>
      <c r="F72" s="82" t="s">
        <v>223</v>
      </c>
      <c r="G72" s="82" t="s">
        <v>224</v>
      </c>
      <c r="H72" s="84" t="s">
        <v>225</v>
      </c>
      <c r="I72" s="85">
        <v>47</v>
      </c>
      <c r="J72" s="85">
        <v>535</v>
      </c>
      <c r="K72" s="76"/>
      <c r="L72" s="77"/>
      <c r="M72" s="89"/>
      <c r="N72" s="2"/>
    </row>
    <row r="73" spans="1:14" s="44" customFormat="1">
      <c r="A73" s="90">
        <f t="shared" si="8"/>
        <v>51</v>
      </c>
      <c r="B73" s="3"/>
      <c r="C73" s="82"/>
      <c r="D73" s="83"/>
      <c r="E73" s="82" t="s">
        <v>193</v>
      </c>
      <c r="F73" s="82" t="s">
        <v>226</v>
      </c>
      <c r="G73" s="82" t="s">
        <v>227</v>
      </c>
      <c r="H73" s="84" t="s">
        <v>228</v>
      </c>
      <c r="I73" s="85">
        <v>6</v>
      </c>
      <c r="J73" s="85">
        <v>44</v>
      </c>
      <c r="K73" s="76"/>
      <c r="L73" s="77"/>
      <c r="M73" s="89"/>
      <c r="N73" s="2"/>
    </row>
    <row r="74" spans="1:14" s="44" customFormat="1">
      <c r="A74" s="90">
        <f t="shared" si="8"/>
        <v>52</v>
      </c>
      <c r="B74" s="3"/>
      <c r="C74" s="82"/>
      <c r="D74" s="83"/>
      <c r="E74" s="82" t="s">
        <v>193</v>
      </c>
      <c r="F74" s="82" t="s">
        <v>229</v>
      </c>
      <c r="G74" s="82" t="s">
        <v>80</v>
      </c>
      <c r="H74" s="84" t="s">
        <v>230</v>
      </c>
      <c r="I74" s="85">
        <v>1</v>
      </c>
      <c r="J74" s="85">
        <v>3</v>
      </c>
      <c r="K74" s="76"/>
      <c r="L74" s="77"/>
      <c r="M74" s="89"/>
      <c r="N74" s="2"/>
    </row>
    <row r="75" spans="1:14" s="44" customFormat="1" ht="15" customHeight="1">
      <c r="A75" s="90"/>
      <c r="B75" s="3"/>
      <c r="C75" s="3"/>
      <c r="D75" s="3"/>
      <c r="E75" s="3"/>
      <c r="F75" s="3"/>
      <c r="G75" s="3"/>
      <c r="H75" s="3"/>
      <c r="I75" s="76">
        <f>SUM(I63:I74)</f>
        <v>105</v>
      </c>
      <c r="J75" s="76">
        <f>SUM(J63:J74)</f>
        <v>1324</v>
      </c>
      <c r="K75" s="76">
        <v>1500</v>
      </c>
      <c r="L75" s="77">
        <v>2.33</v>
      </c>
      <c r="M75" s="89">
        <f>K75*L75</f>
        <v>3495</v>
      </c>
      <c r="N75" s="2"/>
    </row>
    <row r="76" spans="1:14" s="44" customFormat="1" ht="45">
      <c r="A76" s="90">
        <v>53</v>
      </c>
      <c r="B76" s="3">
        <v>15</v>
      </c>
      <c r="C76" s="82" t="s">
        <v>231</v>
      </c>
      <c r="D76" s="83" t="s">
        <v>18</v>
      </c>
      <c r="E76" s="82" t="s">
        <v>193</v>
      </c>
      <c r="F76" s="82" t="s">
        <v>232</v>
      </c>
      <c r="G76" s="82" t="s">
        <v>41</v>
      </c>
      <c r="H76" s="84" t="s">
        <v>233</v>
      </c>
      <c r="I76" s="85">
        <v>57</v>
      </c>
      <c r="J76" s="85">
        <v>1369</v>
      </c>
      <c r="K76" s="76"/>
      <c r="L76" s="77"/>
      <c r="M76" s="89"/>
      <c r="N76" s="2"/>
    </row>
    <row r="77" spans="1:14" s="44" customFormat="1" ht="15" customHeight="1">
      <c r="A77" s="90"/>
      <c r="B77" s="3"/>
      <c r="C77" s="3"/>
      <c r="D77" s="3"/>
      <c r="E77" s="3"/>
      <c r="F77" s="3"/>
      <c r="G77" s="3"/>
      <c r="H77" s="3"/>
      <c r="I77" s="76">
        <v>57</v>
      </c>
      <c r="J77" s="76">
        <v>1369</v>
      </c>
      <c r="K77" s="76">
        <v>1369</v>
      </c>
      <c r="L77" s="77">
        <v>2.33</v>
      </c>
      <c r="M77" s="89">
        <f>K77*L77</f>
        <v>3189.77</v>
      </c>
      <c r="N77" s="2"/>
    </row>
    <row r="78" spans="1:14" s="44" customFormat="1">
      <c r="A78" s="90">
        <v>54</v>
      </c>
      <c r="B78" s="3">
        <v>16</v>
      </c>
      <c r="C78" s="82" t="s">
        <v>234</v>
      </c>
      <c r="D78" s="83" t="s">
        <v>31</v>
      </c>
      <c r="E78" s="82" t="s">
        <v>193</v>
      </c>
      <c r="F78" s="82" t="s">
        <v>235</v>
      </c>
      <c r="G78" s="82" t="s">
        <v>236</v>
      </c>
      <c r="H78" s="84" t="s">
        <v>237</v>
      </c>
      <c r="I78" s="85">
        <v>1</v>
      </c>
      <c r="J78" s="85">
        <v>9</v>
      </c>
      <c r="K78" s="76"/>
      <c r="L78" s="77"/>
      <c r="M78" s="89"/>
      <c r="N78" s="2"/>
    </row>
    <row r="79" spans="1:14" s="44" customFormat="1" ht="30">
      <c r="A79" s="90">
        <f>A78+1</f>
        <v>55</v>
      </c>
      <c r="B79" s="3"/>
      <c r="C79" s="82"/>
      <c r="D79" s="83"/>
      <c r="E79" s="82" t="s">
        <v>193</v>
      </c>
      <c r="F79" s="82" t="s">
        <v>238</v>
      </c>
      <c r="G79" s="82" t="s">
        <v>239</v>
      </c>
      <c r="H79" s="84" t="s">
        <v>240</v>
      </c>
      <c r="I79" s="85">
        <v>58</v>
      </c>
      <c r="J79" s="85">
        <v>962</v>
      </c>
      <c r="K79" s="76"/>
      <c r="L79" s="77"/>
      <c r="M79" s="89"/>
      <c r="N79" s="2"/>
    </row>
    <row r="80" spans="1:14" s="44" customFormat="1">
      <c r="A80" s="90">
        <f t="shared" ref="A80:A83" si="9">A79+1</f>
        <v>56</v>
      </c>
      <c r="B80" s="3"/>
      <c r="C80" s="82"/>
      <c r="D80" s="83"/>
      <c r="E80" s="82" t="s">
        <v>193</v>
      </c>
      <c r="F80" s="82" t="s">
        <v>241</v>
      </c>
      <c r="G80" s="82" t="s">
        <v>242</v>
      </c>
      <c r="H80" s="84" t="s">
        <v>243</v>
      </c>
      <c r="I80" s="85">
        <v>10</v>
      </c>
      <c r="J80" s="85">
        <v>243</v>
      </c>
      <c r="K80" s="76"/>
      <c r="L80" s="77"/>
      <c r="M80" s="89"/>
      <c r="N80" s="2"/>
    </row>
    <row r="81" spans="1:14" s="44" customFormat="1" ht="30">
      <c r="A81" s="90">
        <f t="shared" si="9"/>
        <v>57</v>
      </c>
      <c r="B81" s="3"/>
      <c r="C81" s="82"/>
      <c r="D81" s="83"/>
      <c r="E81" s="82" t="s">
        <v>193</v>
      </c>
      <c r="F81" s="82" t="s">
        <v>244</v>
      </c>
      <c r="G81" s="82" t="s">
        <v>242</v>
      </c>
      <c r="H81" s="84" t="s">
        <v>245</v>
      </c>
      <c r="I81" s="85">
        <v>15</v>
      </c>
      <c r="J81" s="85">
        <v>313</v>
      </c>
      <c r="K81" s="76"/>
      <c r="L81" s="77"/>
      <c r="M81" s="89"/>
      <c r="N81" s="2"/>
    </row>
    <row r="82" spans="1:14" s="44" customFormat="1">
      <c r="A82" s="90">
        <f t="shared" si="9"/>
        <v>58</v>
      </c>
      <c r="B82" s="3"/>
      <c r="C82" s="82"/>
      <c r="D82" s="83"/>
      <c r="E82" s="82" t="s">
        <v>193</v>
      </c>
      <c r="F82" s="82" t="s">
        <v>246</v>
      </c>
      <c r="G82" s="82" t="s">
        <v>45</v>
      </c>
      <c r="H82" s="84" t="s">
        <v>247</v>
      </c>
      <c r="I82" s="85">
        <v>29</v>
      </c>
      <c r="J82" s="85">
        <v>761</v>
      </c>
      <c r="K82" s="76"/>
      <c r="L82" s="77"/>
      <c r="M82" s="89"/>
      <c r="N82" s="2"/>
    </row>
    <row r="83" spans="1:14" s="44" customFormat="1">
      <c r="A83" s="90">
        <f t="shared" si="9"/>
        <v>59</v>
      </c>
      <c r="B83" s="3"/>
      <c r="C83" s="82"/>
      <c r="D83" s="83"/>
      <c r="E83" s="82" t="s">
        <v>193</v>
      </c>
      <c r="F83" s="82" t="s">
        <v>248</v>
      </c>
      <c r="G83" s="82" t="s">
        <v>58</v>
      </c>
      <c r="H83" s="84" t="s">
        <v>249</v>
      </c>
      <c r="I83" s="85">
        <v>2</v>
      </c>
      <c r="J83" s="85">
        <v>13</v>
      </c>
      <c r="K83" s="76"/>
      <c r="L83" s="77"/>
      <c r="M83" s="89"/>
      <c r="N83" s="2"/>
    </row>
    <row r="84" spans="1:14" s="44" customFormat="1" ht="15" customHeight="1">
      <c r="A84" s="90"/>
      <c r="B84" s="3"/>
      <c r="C84" s="3"/>
      <c r="D84" s="3"/>
      <c r="E84" s="3"/>
      <c r="F84" s="3"/>
      <c r="G84" s="3"/>
      <c r="H84" s="3"/>
      <c r="I84" s="76">
        <f>SUM(I78:I83)</f>
        <v>115</v>
      </c>
      <c r="J84" s="76">
        <f>SUM(J78:J83)</f>
        <v>2301</v>
      </c>
      <c r="K84" s="76">
        <v>2301</v>
      </c>
      <c r="L84" s="77">
        <v>2.33</v>
      </c>
      <c r="M84" s="89">
        <f>K84*L84</f>
        <v>5361.33</v>
      </c>
      <c r="N84" s="2"/>
    </row>
    <row r="85" spans="1:14" s="44" customFormat="1">
      <c r="A85" s="90">
        <v>60</v>
      </c>
      <c r="B85" s="3">
        <v>17</v>
      </c>
      <c r="C85" s="82" t="s">
        <v>250</v>
      </c>
      <c r="D85" s="83" t="s">
        <v>31</v>
      </c>
      <c r="E85" s="82" t="s">
        <v>193</v>
      </c>
      <c r="F85" s="82" t="s">
        <v>251</v>
      </c>
      <c r="G85" s="82" t="s">
        <v>37</v>
      </c>
      <c r="H85" s="84" t="s">
        <v>252</v>
      </c>
      <c r="I85" s="85">
        <v>30</v>
      </c>
      <c r="J85" s="85">
        <v>1200</v>
      </c>
      <c r="K85" s="76"/>
      <c r="L85" s="77"/>
      <c r="M85" s="89"/>
      <c r="N85" s="2"/>
    </row>
    <row r="86" spans="1:14" s="44" customFormat="1">
      <c r="A86" s="90">
        <f>A85+1</f>
        <v>61</v>
      </c>
      <c r="B86" s="3"/>
      <c r="C86" s="82"/>
      <c r="D86" s="83"/>
      <c r="E86" s="82" t="s">
        <v>193</v>
      </c>
      <c r="F86" s="82" t="s">
        <v>253</v>
      </c>
      <c r="G86" s="82" t="s">
        <v>38</v>
      </c>
      <c r="H86" s="84" t="s">
        <v>254</v>
      </c>
      <c r="I86" s="85">
        <v>18</v>
      </c>
      <c r="J86" s="85">
        <v>352</v>
      </c>
      <c r="K86" s="76"/>
      <c r="L86" s="77"/>
      <c r="M86" s="89"/>
      <c r="N86" s="2"/>
    </row>
    <row r="87" spans="1:14" s="44" customFormat="1">
      <c r="A87" s="90">
        <f t="shared" ref="A87" si="10">A86+1</f>
        <v>62</v>
      </c>
      <c r="B87" s="3"/>
      <c r="C87" s="82"/>
      <c r="D87" s="83"/>
      <c r="E87" s="82" t="s">
        <v>193</v>
      </c>
      <c r="F87" s="82" t="s">
        <v>255</v>
      </c>
      <c r="G87" s="82" t="s">
        <v>51</v>
      </c>
      <c r="H87" s="84" t="s">
        <v>256</v>
      </c>
      <c r="I87" s="85">
        <v>4</v>
      </c>
      <c r="J87" s="85">
        <v>47</v>
      </c>
      <c r="K87" s="76"/>
      <c r="L87" s="77"/>
      <c r="M87" s="89"/>
      <c r="N87" s="2"/>
    </row>
    <row r="88" spans="1:14" s="44" customFormat="1" ht="15" customHeight="1">
      <c r="A88" s="90"/>
      <c r="B88" s="3"/>
      <c r="C88" s="3"/>
      <c r="D88" s="3"/>
      <c r="E88" s="3"/>
      <c r="F88" s="3"/>
      <c r="G88" s="3"/>
      <c r="H88" s="3"/>
      <c r="I88" s="76">
        <f>SUM(I85:I87)</f>
        <v>52</v>
      </c>
      <c r="J88" s="76">
        <f>SUM(J85:J87)</f>
        <v>1599</v>
      </c>
      <c r="K88" s="76">
        <v>1599</v>
      </c>
      <c r="L88" s="77">
        <v>2.33</v>
      </c>
      <c r="M88" s="89">
        <f>K88*L88</f>
        <v>3725.67</v>
      </c>
      <c r="N88" s="2"/>
    </row>
    <row r="89" spans="1:14" s="44" customFormat="1">
      <c r="A89" s="90">
        <v>63</v>
      </c>
      <c r="B89" s="3">
        <v>18</v>
      </c>
      <c r="C89" s="82" t="s">
        <v>257</v>
      </c>
      <c r="D89" s="83" t="s">
        <v>31</v>
      </c>
      <c r="E89" s="82" t="s">
        <v>193</v>
      </c>
      <c r="F89" s="82" t="s">
        <v>258</v>
      </c>
      <c r="G89" s="82" t="s">
        <v>39</v>
      </c>
      <c r="H89" s="84" t="s">
        <v>259</v>
      </c>
      <c r="I89" s="85">
        <v>6</v>
      </c>
      <c r="J89" s="85">
        <v>80</v>
      </c>
      <c r="K89" s="76"/>
      <c r="L89" s="77"/>
      <c r="M89" s="89"/>
      <c r="N89" s="2"/>
    </row>
    <row r="90" spans="1:14" s="44" customFormat="1">
      <c r="A90" s="90">
        <f>A89+1</f>
        <v>64</v>
      </c>
      <c r="B90" s="3"/>
      <c r="C90" s="82"/>
      <c r="D90" s="83"/>
      <c r="E90" s="82" t="s">
        <v>193</v>
      </c>
      <c r="F90" s="82" t="s">
        <v>260</v>
      </c>
      <c r="G90" s="82" t="s">
        <v>88</v>
      </c>
      <c r="H90" s="84" t="s">
        <v>261</v>
      </c>
      <c r="I90" s="85">
        <v>10</v>
      </c>
      <c r="J90" s="85">
        <v>119</v>
      </c>
      <c r="K90" s="76"/>
      <c r="L90" s="77"/>
      <c r="M90" s="89"/>
      <c r="N90" s="2"/>
    </row>
    <row r="91" spans="1:14" s="44" customFormat="1" ht="45">
      <c r="A91" s="90">
        <f t="shared" ref="A91:A95" si="11">A90+1</f>
        <v>65</v>
      </c>
      <c r="B91" s="3"/>
      <c r="C91" s="82"/>
      <c r="D91" s="83"/>
      <c r="E91" s="82" t="s">
        <v>193</v>
      </c>
      <c r="F91" s="82" t="s">
        <v>262</v>
      </c>
      <c r="G91" s="82" t="s">
        <v>83</v>
      </c>
      <c r="H91" s="84" t="s">
        <v>263</v>
      </c>
      <c r="I91" s="85">
        <v>34</v>
      </c>
      <c r="J91" s="85">
        <v>524</v>
      </c>
      <c r="K91" s="76"/>
      <c r="L91" s="77"/>
      <c r="M91" s="89"/>
      <c r="N91" s="2"/>
    </row>
    <row r="92" spans="1:14" s="44" customFormat="1" ht="30">
      <c r="A92" s="90">
        <f t="shared" si="11"/>
        <v>66</v>
      </c>
      <c r="B92" s="3"/>
      <c r="C92" s="82"/>
      <c r="D92" s="83"/>
      <c r="E92" s="82" t="s">
        <v>193</v>
      </c>
      <c r="F92" s="82" t="s">
        <v>264</v>
      </c>
      <c r="G92" s="82" t="s">
        <v>83</v>
      </c>
      <c r="H92" s="84" t="s">
        <v>265</v>
      </c>
      <c r="I92" s="85">
        <v>115</v>
      </c>
      <c r="J92" s="85">
        <v>2045</v>
      </c>
      <c r="K92" s="76"/>
      <c r="L92" s="77"/>
      <c r="M92" s="89"/>
      <c r="N92" s="2"/>
    </row>
    <row r="93" spans="1:14" s="44" customFormat="1">
      <c r="A93" s="90">
        <f t="shared" si="11"/>
        <v>67</v>
      </c>
      <c r="B93" s="3"/>
      <c r="C93" s="82"/>
      <c r="D93" s="83"/>
      <c r="E93" s="82" t="s">
        <v>193</v>
      </c>
      <c r="F93" s="82" t="s">
        <v>266</v>
      </c>
      <c r="G93" s="82" t="s">
        <v>40</v>
      </c>
      <c r="H93" s="84" t="s">
        <v>267</v>
      </c>
      <c r="I93" s="85">
        <v>1</v>
      </c>
      <c r="J93" s="85">
        <v>3</v>
      </c>
      <c r="K93" s="76"/>
      <c r="L93" s="77"/>
      <c r="M93" s="89"/>
      <c r="N93" s="2"/>
    </row>
    <row r="94" spans="1:14" s="44" customFormat="1">
      <c r="A94" s="90">
        <f t="shared" si="11"/>
        <v>68</v>
      </c>
      <c r="B94" s="3"/>
      <c r="C94" s="82"/>
      <c r="D94" s="83"/>
      <c r="E94" s="82" t="s">
        <v>193</v>
      </c>
      <c r="F94" s="82" t="s">
        <v>268</v>
      </c>
      <c r="G94" s="82" t="s">
        <v>269</v>
      </c>
      <c r="H94" s="84" t="s">
        <v>270</v>
      </c>
      <c r="I94" s="85">
        <v>5</v>
      </c>
      <c r="J94" s="85">
        <v>41</v>
      </c>
      <c r="K94" s="76"/>
      <c r="L94" s="77"/>
      <c r="M94" s="89"/>
      <c r="N94" s="2"/>
    </row>
    <row r="95" spans="1:14" s="44" customFormat="1">
      <c r="A95" s="90">
        <f t="shared" si="11"/>
        <v>69</v>
      </c>
      <c r="B95" s="3"/>
      <c r="C95" s="82"/>
      <c r="D95" s="83"/>
      <c r="E95" s="82" t="s">
        <v>193</v>
      </c>
      <c r="F95" s="82" t="s">
        <v>271</v>
      </c>
      <c r="G95" s="82" t="s">
        <v>76</v>
      </c>
      <c r="H95" s="84" t="s">
        <v>272</v>
      </c>
      <c r="I95" s="85">
        <v>7</v>
      </c>
      <c r="J95" s="85">
        <v>34</v>
      </c>
      <c r="K95" s="76"/>
      <c r="L95" s="77"/>
      <c r="M95" s="89"/>
      <c r="N95" s="2"/>
    </row>
    <row r="96" spans="1:14" s="44" customFormat="1" ht="15" customHeight="1">
      <c r="A96" s="90"/>
      <c r="B96" s="3"/>
      <c r="C96" s="3"/>
      <c r="D96" s="3"/>
      <c r="E96" s="3"/>
      <c r="F96" s="3"/>
      <c r="G96" s="3"/>
      <c r="H96" s="3"/>
      <c r="I96" s="76">
        <f>SUM(I89:I95)</f>
        <v>178</v>
      </c>
      <c r="J96" s="76">
        <f>SUM(J89:J95)</f>
        <v>2846</v>
      </c>
      <c r="K96" s="76">
        <v>2846</v>
      </c>
      <c r="L96" s="77">
        <v>2.33</v>
      </c>
      <c r="M96" s="89">
        <f>K96*L96</f>
        <v>6631.18</v>
      </c>
      <c r="N96" s="2"/>
    </row>
    <row r="97" spans="1:14" s="44" customFormat="1">
      <c r="A97" s="90">
        <v>70</v>
      </c>
      <c r="B97" s="3">
        <v>19</v>
      </c>
      <c r="C97" s="82" t="s">
        <v>273</v>
      </c>
      <c r="D97" s="83" t="s">
        <v>31</v>
      </c>
      <c r="E97" s="82" t="s">
        <v>274</v>
      </c>
      <c r="F97" s="82" t="s">
        <v>275</v>
      </c>
      <c r="G97" s="82" t="s">
        <v>276</v>
      </c>
      <c r="H97" s="84" t="s">
        <v>277</v>
      </c>
      <c r="I97" s="85">
        <v>4</v>
      </c>
      <c r="J97" s="85">
        <v>80</v>
      </c>
      <c r="K97" s="76"/>
      <c r="L97" s="77"/>
      <c r="M97" s="89"/>
      <c r="N97" s="2"/>
    </row>
    <row r="98" spans="1:14" s="44" customFormat="1">
      <c r="A98" s="90">
        <f>A97+1</f>
        <v>71</v>
      </c>
      <c r="B98" s="3"/>
      <c r="C98" s="82"/>
      <c r="D98" s="83"/>
      <c r="E98" s="82" t="s">
        <v>274</v>
      </c>
      <c r="F98" s="82" t="s">
        <v>278</v>
      </c>
      <c r="G98" s="82" t="s">
        <v>71</v>
      </c>
      <c r="H98" s="84" t="s">
        <v>279</v>
      </c>
      <c r="I98" s="85">
        <v>2</v>
      </c>
      <c r="J98" s="85">
        <v>16</v>
      </c>
      <c r="K98" s="76"/>
      <c r="L98" s="77"/>
      <c r="M98" s="89"/>
      <c r="N98" s="2"/>
    </row>
    <row r="99" spans="1:14" s="44" customFormat="1" ht="30">
      <c r="A99" s="90">
        <f t="shared" ref="A99:A102" si="12">A98+1</f>
        <v>72</v>
      </c>
      <c r="B99" s="3"/>
      <c r="C99" s="82"/>
      <c r="D99" s="83"/>
      <c r="E99" s="82" t="s">
        <v>274</v>
      </c>
      <c r="F99" s="82" t="s">
        <v>280</v>
      </c>
      <c r="G99" s="82" t="s">
        <v>32</v>
      </c>
      <c r="H99" s="84" t="s">
        <v>450</v>
      </c>
      <c r="I99" s="85">
        <v>35</v>
      </c>
      <c r="J99" s="85">
        <v>683</v>
      </c>
      <c r="K99" s="76"/>
      <c r="L99" s="77"/>
      <c r="M99" s="89"/>
      <c r="N99" s="2"/>
    </row>
    <row r="100" spans="1:14" s="44" customFormat="1">
      <c r="A100" s="90">
        <f t="shared" si="12"/>
        <v>73</v>
      </c>
      <c r="B100" s="3"/>
      <c r="C100" s="82"/>
      <c r="D100" s="83"/>
      <c r="E100" s="82" t="s">
        <v>274</v>
      </c>
      <c r="F100" s="82" t="s">
        <v>281</v>
      </c>
      <c r="G100" s="82" t="s">
        <v>73</v>
      </c>
      <c r="H100" s="84" t="s">
        <v>282</v>
      </c>
      <c r="I100" s="85">
        <v>6</v>
      </c>
      <c r="J100" s="85">
        <v>94</v>
      </c>
      <c r="K100" s="76"/>
      <c r="L100" s="77"/>
      <c r="M100" s="89"/>
      <c r="N100" s="2"/>
    </row>
    <row r="101" spans="1:14" s="44" customFormat="1">
      <c r="A101" s="90">
        <f t="shared" si="12"/>
        <v>74</v>
      </c>
      <c r="B101" s="3"/>
      <c r="C101" s="82"/>
      <c r="D101" s="83"/>
      <c r="E101" s="82" t="s">
        <v>274</v>
      </c>
      <c r="F101" s="82" t="s">
        <v>283</v>
      </c>
      <c r="G101" s="82" t="s">
        <v>284</v>
      </c>
      <c r="H101" s="84" t="s">
        <v>285</v>
      </c>
      <c r="I101" s="85">
        <v>5</v>
      </c>
      <c r="J101" s="85">
        <v>44</v>
      </c>
      <c r="K101" s="76"/>
      <c r="L101" s="77"/>
      <c r="M101" s="89"/>
      <c r="N101" s="2"/>
    </row>
    <row r="102" spans="1:14" s="44" customFormat="1" ht="16.5" customHeight="1">
      <c r="A102" s="90">
        <f t="shared" si="12"/>
        <v>75</v>
      </c>
      <c r="B102" s="3"/>
      <c r="C102" s="82"/>
      <c r="D102" s="83"/>
      <c r="E102" s="82" t="s">
        <v>274</v>
      </c>
      <c r="F102" s="82" t="s">
        <v>286</v>
      </c>
      <c r="G102" s="82" t="s">
        <v>287</v>
      </c>
      <c r="H102" s="84" t="s">
        <v>288</v>
      </c>
      <c r="I102" s="85">
        <v>18</v>
      </c>
      <c r="J102" s="85">
        <v>440</v>
      </c>
      <c r="K102" s="76"/>
      <c r="L102" s="77"/>
      <c r="M102" s="89"/>
      <c r="N102" s="2"/>
    </row>
    <row r="103" spans="1:14" s="44" customFormat="1" ht="15" customHeight="1">
      <c r="A103" s="90"/>
      <c r="B103" s="3"/>
      <c r="C103" s="3"/>
      <c r="D103" s="3"/>
      <c r="E103" s="3"/>
      <c r="F103" s="3"/>
      <c r="G103" s="3"/>
      <c r="H103" s="3"/>
      <c r="I103" s="76">
        <f>SUM(I97:I102)</f>
        <v>70</v>
      </c>
      <c r="J103" s="76">
        <f>SUM(J97:J102)</f>
        <v>1357</v>
      </c>
      <c r="K103" s="76">
        <v>1500</v>
      </c>
      <c r="L103" s="77">
        <v>2.33</v>
      </c>
      <c r="M103" s="89">
        <f>K103*L103</f>
        <v>3495</v>
      </c>
      <c r="N103" s="2"/>
    </row>
    <row r="104" spans="1:14" s="44" customFormat="1">
      <c r="A104" s="90">
        <v>76</v>
      </c>
      <c r="B104" s="3">
        <v>20</v>
      </c>
      <c r="C104" s="82" t="s">
        <v>289</v>
      </c>
      <c r="D104" s="83" t="s">
        <v>31</v>
      </c>
      <c r="E104" s="82" t="s">
        <v>274</v>
      </c>
      <c r="F104" s="82" t="s">
        <v>290</v>
      </c>
      <c r="G104" s="82" t="s">
        <v>109</v>
      </c>
      <c r="H104" s="84" t="s">
        <v>291</v>
      </c>
      <c r="I104" s="85">
        <v>2</v>
      </c>
      <c r="J104" s="85">
        <v>17</v>
      </c>
      <c r="K104" s="76"/>
      <c r="L104" s="77"/>
      <c r="M104" s="89"/>
      <c r="N104" s="2"/>
    </row>
    <row r="105" spans="1:14" s="44" customFormat="1">
      <c r="A105" s="90">
        <f>A104+1</f>
        <v>77</v>
      </c>
      <c r="B105" s="3"/>
      <c r="C105" s="82"/>
      <c r="D105" s="83"/>
      <c r="E105" s="82" t="s">
        <v>274</v>
      </c>
      <c r="F105" s="82" t="s">
        <v>292</v>
      </c>
      <c r="G105" s="82" t="s">
        <v>293</v>
      </c>
      <c r="H105" s="84" t="s">
        <v>294</v>
      </c>
      <c r="I105" s="85">
        <v>97</v>
      </c>
      <c r="J105" s="85">
        <v>1150</v>
      </c>
      <c r="K105" s="76"/>
      <c r="L105" s="77"/>
      <c r="M105" s="89"/>
      <c r="N105" s="2"/>
    </row>
    <row r="106" spans="1:14" s="44" customFormat="1">
      <c r="A106" s="90">
        <f t="shared" ref="A106:A108" si="13">A105+1</f>
        <v>78</v>
      </c>
      <c r="B106" s="3"/>
      <c r="C106" s="82"/>
      <c r="D106" s="83"/>
      <c r="E106" s="82" t="s">
        <v>274</v>
      </c>
      <c r="F106" s="82" t="s">
        <v>295</v>
      </c>
      <c r="G106" s="82" t="s">
        <v>106</v>
      </c>
      <c r="H106" s="84" t="s">
        <v>296</v>
      </c>
      <c r="I106" s="85">
        <v>1</v>
      </c>
      <c r="J106" s="85">
        <v>21</v>
      </c>
      <c r="K106" s="76"/>
      <c r="L106" s="77"/>
      <c r="M106" s="89"/>
      <c r="N106" s="2"/>
    </row>
    <row r="107" spans="1:14" s="44" customFormat="1">
      <c r="A107" s="90">
        <f t="shared" si="13"/>
        <v>79</v>
      </c>
      <c r="B107" s="3"/>
      <c r="C107" s="82"/>
      <c r="D107" s="83"/>
      <c r="E107" s="82" t="s">
        <v>274</v>
      </c>
      <c r="F107" s="82" t="s">
        <v>297</v>
      </c>
      <c r="G107" s="82" t="s">
        <v>55</v>
      </c>
      <c r="H107" s="84" t="s">
        <v>298</v>
      </c>
      <c r="I107" s="85">
        <v>7</v>
      </c>
      <c r="J107" s="85">
        <v>160</v>
      </c>
      <c r="K107" s="76"/>
      <c r="L107" s="77"/>
      <c r="M107" s="89"/>
      <c r="N107" s="2"/>
    </row>
    <row r="108" spans="1:14" s="44" customFormat="1">
      <c r="A108" s="90">
        <f t="shared" si="13"/>
        <v>80</v>
      </c>
      <c r="B108" s="3"/>
      <c r="C108" s="82"/>
      <c r="D108" s="83"/>
      <c r="E108" s="82" t="s">
        <v>274</v>
      </c>
      <c r="F108" s="82" t="s">
        <v>299</v>
      </c>
      <c r="G108" s="82" t="s">
        <v>78</v>
      </c>
      <c r="H108" s="84" t="s">
        <v>300</v>
      </c>
      <c r="I108" s="85">
        <v>2</v>
      </c>
      <c r="J108" s="85">
        <v>28</v>
      </c>
      <c r="K108" s="76"/>
      <c r="L108" s="77"/>
      <c r="M108" s="89"/>
      <c r="N108" s="2"/>
    </row>
    <row r="109" spans="1:14" s="44" customFormat="1" ht="15" customHeight="1">
      <c r="A109" s="90"/>
      <c r="B109" s="3"/>
      <c r="C109" s="3"/>
      <c r="D109" s="3"/>
      <c r="E109" s="3"/>
      <c r="F109" s="3"/>
      <c r="G109" s="3"/>
      <c r="H109" s="3"/>
      <c r="I109" s="76">
        <f>SUM(I104:I108)</f>
        <v>109</v>
      </c>
      <c r="J109" s="76">
        <f>SUM(J104:J108)</f>
        <v>1376</v>
      </c>
      <c r="K109" s="76">
        <v>1500</v>
      </c>
      <c r="L109" s="77">
        <v>2.33</v>
      </c>
      <c r="M109" s="89">
        <f>K109*L109</f>
        <v>3495</v>
      </c>
      <c r="N109" s="2"/>
    </row>
    <row r="110" spans="1:14" s="44" customFormat="1">
      <c r="A110" s="90">
        <v>81</v>
      </c>
      <c r="B110" s="3">
        <v>21</v>
      </c>
      <c r="C110" s="82" t="s">
        <v>301</v>
      </c>
      <c r="D110" s="83" t="s">
        <v>31</v>
      </c>
      <c r="E110" s="82" t="s">
        <v>274</v>
      </c>
      <c r="F110" s="82" t="s">
        <v>302</v>
      </c>
      <c r="G110" s="82" t="s">
        <v>72</v>
      </c>
      <c r="H110" s="84" t="s">
        <v>303</v>
      </c>
      <c r="I110" s="85">
        <v>7</v>
      </c>
      <c r="J110" s="85">
        <v>66</v>
      </c>
      <c r="K110" s="76"/>
      <c r="L110" s="77"/>
      <c r="M110" s="89"/>
      <c r="N110" s="2"/>
    </row>
    <row r="111" spans="1:14" s="44" customFormat="1">
      <c r="A111" s="90">
        <f>A110+1</f>
        <v>82</v>
      </c>
      <c r="B111" s="3"/>
      <c r="C111" s="82"/>
      <c r="D111" s="83"/>
      <c r="E111" s="82" t="s">
        <v>274</v>
      </c>
      <c r="F111" s="82" t="s">
        <v>304</v>
      </c>
      <c r="G111" s="82" t="s">
        <v>52</v>
      </c>
      <c r="H111" s="84" t="s">
        <v>305</v>
      </c>
      <c r="I111" s="85">
        <v>8</v>
      </c>
      <c r="J111" s="85">
        <v>158</v>
      </c>
      <c r="K111" s="76"/>
      <c r="L111" s="77"/>
      <c r="M111" s="89"/>
      <c r="N111" s="2"/>
    </row>
    <row r="112" spans="1:14" s="44" customFormat="1">
      <c r="A112" s="90">
        <f t="shared" ref="A112:A115" si="14">A111+1</f>
        <v>83</v>
      </c>
      <c r="B112" s="3"/>
      <c r="C112" s="82"/>
      <c r="D112" s="83"/>
      <c r="E112" s="82" t="s">
        <v>274</v>
      </c>
      <c r="F112" s="82" t="s">
        <v>306</v>
      </c>
      <c r="G112" s="82" t="s">
        <v>307</v>
      </c>
      <c r="H112" s="84" t="s">
        <v>308</v>
      </c>
      <c r="I112" s="85">
        <v>15</v>
      </c>
      <c r="J112" s="85">
        <v>165</v>
      </c>
      <c r="K112" s="76"/>
      <c r="L112" s="77"/>
      <c r="M112" s="89"/>
      <c r="N112" s="2"/>
    </row>
    <row r="113" spans="1:14" s="44" customFormat="1">
      <c r="A113" s="90">
        <f t="shared" si="14"/>
        <v>84</v>
      </c>
      <c r="B113" s="3"/>
      <c r="C113" s="82"/>
      <c r="D113" s="83"/>
      <c r="E113" s="82" t="s">
        <v>274</v>
      </c>
      <c r="F113" s="82" t="s">
        <v>309</v>
      </c>
      <c r="G113" s="82" t="s">
        <v>310</v>
      </c>
      <c r="H113" s="84" t="s">
        <v>311</v>
      </c>
      <c r="I113" s="85">
        <v>9</v>
      </c>
      <c r="J113" s="85">
        <v>91</v>
      </c>
      <c r="K113" s="76"/>
      <c r="L113" s="77"/>
      <c r="M113" s="89"/>
      <c r="N113" s="2"/>
    </row>
    <row r="114" spans="1:14" s="44" customFormat="1" ht="45">
      <c r="A114" s="90">
        <f t="shared" si="14"/>
        <v>85</v>
      </c>
      <c r="B114" s="3"/>
      <c r="C114" s="82"/>
      <c r="D114" s="83"/>
      <c r="E114" s="82" t="s">
        <v>274</v>
      </c>
      <c r="F114" s="82" t="s">
        <v>312</v>
      </c>
      <c r="G114" s="82" t="s">
        <v>34</v>
      </c>
      <c r="H114" s="84" t="s">
        <v>313</v>
      </c>
      <c r="I114" s="85">
        <v>39</v>
      </c>
      <c r="J114" s="85">
        <v>860</v>
      </c>
      <c r="K114" s="76"/>
      <c r="L114" s="77"/>
      <c r="M114" s="89"/>
      <c r="N114" s="2"/>
    </row>
    <row r="115" spans="1:14" s="44" customFormat="1">
      <c r="A115" s="90">
        <f t="shared" si="14"/>
        <v>86</v>
      </c>
      <c r="B115" s="3"/>
      <c r="C115" s="82"/>
      <c r="D115" s="83"/>
      <c r="E115" s="82" t="s">
        <v>274</v>
      </c>
      <c r="F115" s="82" t="s">
        <v>314</v>
      </c>
      <c r="G115" s="82" t="s">
        <v>307</v>
      </c>
      <c r="H115" s="84" t="s">
        <v>315</v>
      </c>
      <c r="I115" s="85">
        <v>4</v>
      </c>
      <c r="J115" s="85">
        <v>69</v>
      </c>
      <c r="K115" s="76"/>
      <c r="L115" s="77"/>
      <c r="M115" s="89"/>
      <c r="N115" s="2"/>
    </row>
    <row r="116" spans="1:14" s="44" customFormat="1" ht="15" customHeight="1">
      <c r="A116" s="90"/>
      <c r="B116" s="3"/>
      <c r="C116" s="3"/>
      <c r="D116" s="3"/>
      <c r="E116" s="3"/>
      <c r="F116" s="3"/>
      <c r="G116" s="3"/>
      <c r="H116" s="3"/>
      <c r="I116" s="76">
        <f>SUM(I110:I115)</f>
        <v>82</v>
      </c>
      <c r="J116" s="76">
        <f>SUM(J110:J115)</f>
        <v>1409</v>
      </c>
      <c r="K116" s="76">
        <v>1500</v>
      </c>
      <c r="L116" s="77">
        <v>2.33</v>
      </c>
      <c r="M116" s="89">
        <f>K116*L116</f>
        <v>3495</v>
      </c>
      <c r="N116" s="2"/>
    </row>
    <row r="117" spans="1:14" s="44" customFormat="1" ht="30">
      <c r="A117" s="90">
        <v>87</v>
      </c>
      <c r="B117" s="3">
        <v>22</v>
      </c>
      <c r="C117" s="82" t="s">
        <v>316</v>
      </c>
      <c r="D117" s="83" t="s">
        <v>31</v>
      </c>
      <c r="E117" s="82" t="s">
        <v>274</v>
      </c>
      <c r="F117" s="82" t="s">
        <v>317</v>
      </c>
      <c r="G117" s="84" t="s">
        <v>93</v>
      </c>
      <c r="H117" s="84" t="s">
        <v>318</v>
      </c>
      <c r="I117" s="85">
        <v>1</v>
      </c>
      <c r="J117" s="85">
        <v>7</v>
      </c>
      <c r="K117" s="76"/>
      <c r="L117" s="77"/>
      <c r="M117" s="89"/>
      <c r="N117" s="2"/>
    </row>
    <row r="118" spans="1:14" s="44" customFormat="1">
      <c r="A118" s="90">
        <f>A117+1</f>
        <v>88</v>
      </c>
      <c r="B118" s="3"/>
      <c r="C118" s="82"/>
      <c r="D118" s="83"/>
      <c r="E118" s="82" t="s">
        <v>274</v>
      </c>
      <c r="F118" s="82" t="s">
        <v>319</v>
      </c>
      <c r="G118" s="82" t="s">
        <v>320</v>
      </c>
      <c r="H118" s="84" t="s">
        <v>321</v>
      </c>
      <c r="I118" s="85">
        <v>20</v>
      </c>
      <c r="J118" s="85">
        <v>105</v>
      </c>
      <c r="K118" s="76"/>
      <c r="L118" s="77"/>
      <c r="M118" s="89"/>
      <c r="N118" s="2"/>
    </row>
    <row r="119" spans="1:14" s="44" customFormat="1">
      <c r="A119" s="90">
        <f t="shared" ref="A119:A127" si="15">A118+1</f>
        <v>89</v>
      </c>
      <c r="B119" s="3"/>
      <c r="C119" s="82"/>
      <c r="D119" s="83"/>
      <c r="E119" s="82" t="s">
        <v>274</v>
      </c>
      <c r="F119" s="82" t="s">
        <v>322</v>
      </c>
      <c r="G119" s="82" t="s">
        <v>323</v>
      </c>
      <c r="H119" s="84" t="s">
        <v>324</v>
      </c>
      <c r="I119" s="85">
        <v>1</v>
      </c>
      <c r="J119" s="85">
        <v>3</v>
      </c>
      <c r="K119" s="76"/>
      <c r="L119" s="77"/>
      <c r="M119" s="89"/>
      <c r="N119" s="2"/>
    </row>
    <row r="120" spans="1:14" s="44" customFormat="1" ht="30">
      <c r="A120" s="90">
        <f t="shared" si="15"/>
        <v>90</v>
      </c>
      <c r="B120" s="3"/>
      <c r="C120" s="82"/>
      <c r="D120" s="83"/>
      <c r="E120" s="82" t="s">
        <v>274</v>
      </c>
      <c r="F120" s="82" t="s">
        <v>325</v>
      </c>
      <c r="G120" s="82" t="s">
        <v>61</v>
      </c>
      <c r="H120" s="84" t="s">
        <v>326</v>
      </c>
      <c r="I120" s="85">
        <v>19</v>
      </c>
      <c r="J120" s="85">
        <v>105</v>
      </c>
      <c r="K120" s="76"/>
      <c r="L120" s="77"/>
      <c r="M120" s="89"/>
      <c r="N120" s="2"/>
    </row>
    <row r="121" spans="1:14" s="44" customFormat="1">
      <c r="A121" s="90">
        <f t="shared" si="15"/>
        <v>91</v>
      </c>
      <c r="B121" s="3"/>
      <c r="C121" s="82"/>
      <c r="D121" s="83"/>
      <c r="E121" s="82" t="s">
        <v>274</v>
      </c>
      <c r="F121" s="82" t="s">
        <v>327</v>
      </c>
      <c r="G121" s="82" t="s">
        <v>50</v>
      </c>
      <c r="H121" s="84" t="s">
        <v>328</v>
      </c>
      <c r="I121" s="85">
        <v>11</v>
      </c>
      <c r="J121" s="85">
        <v>261</v>
      </c>
      <c r="K121" s="76"/>
      <c r="L121" s="77"/>
      <c r="M121" s="89"/>
      <c r="N121" s="2"/>
    </row>
    <row r="122" spans="1:14" s="44" customFormat="1">
      <c r="A122" s="90">
        <f t="shared" si="15"/>
        <v>92</v>
      </c>
      <c r="B122" s="3"/>
      <c r="C122" s="82"/>
      <c r="D122" s="83"/>
      <c r="E122" s="82" t="s">
        <v>274</v>
      </c>
      <c r="F122" s="82" t="s">
        <v>329</v>
      </c>
      <c r="G122" s="82" t="s">
        <v>50</v>
      </c>
      <c r="H122" s="84" t="s">
        <v>330</v>
      </c>
      <c r="I122" s="85">
        <v>4</v>
      </c>
      <c r="J122" s="85">
        <v>32</v>
      </c>
      <c r="K122" s="76"/>
      <c r="L122" s="77"/>
      <c r="M122" s="89"/>
      <c r="N122" s="2"/>
    </row>
    <row r="123" spans="1:14" s="44" customFormat="1">
      <c r="A123" s="90">
        <f t="shared" si="15"/>
        <v>93</v>
      </c>
      <c r="B123" s="3"/>
      <c r="C123" s="82"/>
      <c r="D123" s="83"/>
      <c r="E123" s="82" t="s">
        <v>274</v>
      </c>
      <c r="F123" s="82" t="s">
        <v>331</v>
      </c>
      <c r="G123" s="82" t="s">
        <v>46</v>
      </c>
      <c r="H123" s="84" t="s">
        <v>332</v>
      </c>
      <c r="I123" s="85">
        <v>3</v>
      </c>
      <c r="J123" s="85">
        <v>42</v>
      </c>
      <c r="K123" s="76"/>
      <c r="L123" s="77"/>
      <c r="M123" s="89"/>
      <c r="N123" s="2"/>
    </row>
    <row r="124" spans="1:14" s="44" customFormat="1">
      <c r="A124" s="90">
        <f t="shared" si="15"/>
        <v>94</v>
      </c>
      <c r="B124" s="3"/>
      <c r="C124" s="82"/>
      <c r="D124" s="83"/>
      <c r="E124" s="82" t="s">
        <v>274</v>
      </c>
      <c r="F124" s="82" t="s">
        <v>333</v>
      </c>
      <c r="G124" s="82" t="s">
        <v>46</v>
      </c>
      <c r="H124" s="84" t="s">
        <v>334</v>
      </c>
      <c r="I124" s="85">
        <v>40</v>
      </c>
      <c r="J124" s="85">
        <v>1059</v>
      </c>
      <c r="K124" s="76"/>
      <c r="L124" s="77"/>
      <c r="M124" s="89"/>
      <c r="N124" s="2"/>
    </row>
    <row r="125" spans="1:14" s="44" customFormat="1">
      <c r="A125" s="90">
        <f t="shared" si="15"/>
        <v>95</v>
      </c>
      <c r="B125" s="3"/>
      <c r="C125" s="82"/>
      <c r="D125" s="83"/>
      <c r="E125" s="82" t="s">
        <v>274</v>
      </c>
      <c r="F125" s="82" t="s">
        <v>335</v>
      </c>
      <c r="G125" s="82" t="s">
        <v>77</v>
      </c>
      <c r="H125" s="84" t="s">
        <v>336</v>
      </c>
      <c r="I125" s="85">
        <v>20</v>
      </c>
      <c r="J125" s="85">
        <v>390</v>
      </c>
      <c r="K125" s="76"/>
      <c r="L125" s="77"/>
      <c r="M125" s="89"/>
      <c r="N125" s="2"/>
    </row>
    <row r="126" spans="1:14" s="44" customFormat="1" ht="29.25" customHeight="1">
      <c r="A126" s="90">
        <f t="shared" si="15"/>
        <v>96</v>
      </c>
      <c r="B126" s="3"/>
      <c r="C126" s="3"/>
      <c r="D126" s="3"/>
      <c r="E126" s="82" t="s">
        <v>274</v>
      </c>
      <c r="F126" s="82" t="s">
        <v>337</v>
      </c>
      <c r="G126" s="87" t="s">
        <v>338</v>
      </c>
      <c r="H126" s="84" t="s">
        <v>339</v>
      </c>
      <c r="I126" s="85">
        <v>15</v>
      </c>
      <c r="J126" s="85">
        <v>299</v>
      </c>
      <c r="K126" s="76"/>
      <c r="L126" s="77"/>
      <c r="M126" s="89"/>
      <c r="N126" s="2"/>
    </row>
    <row r="127" spans="1:14" s="44" customFormat="1">
      <c r="A127" s="90">
        <f t="shared" si="15"/>
        <v>97</v>
      </c>
      <c r="B127" s="3"/>
      <c r="C127" s="3"/>
      <c r="D127" s="3"/>
      <c r="E127" s="82" t="s">
        <v>274</v>
      </c>
      <c r="F127" s="82" t="s">
        <v>340</v>
      </c>
      <c r="G127" s="82" t="s">
        <v>53</v>
      </c>
      <c r="H127" s="84" t="s">
        <v>341</v>
      </c>
      <c r="I127" s="85">
        <v>13</v>
      </c>
      <c r="J127" s="85">
        <v>357</v>
      </c>
      <c r="K127" s="76"/>
      <c r="L127" s="77"/>
      <c r="M127" s="89"/>
      <c r="N127" s="2"/>
    </row>
    <row r="128" spans="1:14" s="44" customFormat="1" ht="15" customHeight="1">
      <c r="A128" s="90"/>
      <c r="B128" s="3"/>
      <c r="C128" s="3"/>
      <c r="D128" s="3"/>
      <c r="E128" s="3"/>
      <c r="F128" s="3"/>
      <c r="G128" s="3"/>
      <c r="H128" s="3"/>
      <c r="I128" s="76">
        <f>SUM(I117:I127)</f>
        <v>147</v>
      </c>
      <c r="J128" s="76">
        <f>SUM(J117:J127)</f>
        <v>2660</v>
      </c>
      <c r="K128" s="76">
        <v>2660</v>
      </c>
      <c r="L128" s="77">
        <v>2.33</v>
      </c>
      <c r="M128" s="89">
        <f>K128*L128</f>
        <v>6197.8</v>
      </c>
      <c r="N128" s="2"/>
    </row>
    <row r="129" spans="1:14" s="44" customFormat="1">
      <c r="A129" s="90">
        <v>98</v>
      </c>
      <c r="B129" s="3">
        <v>23</v>
      </c>
      <c r="C129" s="82" t="s">
        <v>342</v>
      </c>
      <c r="D129" s="83" t="s">
        <v>31</v>
      </c>
      <c r="E129" s="82" t="s">
        <v>343</v>
      </c>
      <c r="F129" s="82" t="s">
        <v>344</v>
      </c>
      <c r="G129" s="82" t="s">
        <v>49</v>
      </c>
      <c r="H129" s="84" t="s">
        <v>345</v>
      </c>
      <c r="I129" s="85">
        <v>30</v>
      </c>
      <c r="J129" s="85">
        <v>718</v>
      </c>
      <c r="K129" s="76"/>
      <c r="L129" s="77"/>
      <c r="M129" s="89"/>
      <c r="N129" s="2"/>
    </row>
    <row r="130" spans="1:14" s="44" customFormat="1" ht="30">
      <c r="A130" s="90">
        <f>A129+1</f>
        <v>99</v>
      </c>
      <c r="B130" s="3"/>
      <c r="C130" s="82"/>
      <c r="D130" s="83"/>
      <c r="E130" s="82" t="s">
        <v>343</v>
      </c>
      <c r="F130" s="82" t="s">
        <v>346</v>
      </c>
      <c r="G130" s="82" t="s">
        <v>82</v>
      </c>
      <c r="H130" s="84" t="s">
        <v>347</v>
      </c>
      <c r="I130" s="85">
        <v>11</v>
      </c>
      <c r="J130" s="85">
        <v>96</v>
      </c>
      <c r="K130" s="76"/>
      <c r="L130" s="77"/>
      <c r="M130" s="89"/>
      <c r="N130" s="2"/>
    </row>
    <row r="131" spans="1:14" s="44" customFormat="1" ht="30">
      <c r="A131" s="90">
        <f t="shared" ref="A131:A134" si="16">A130+1</f>
        <v>100</v>
      </c>
      <c r="B131" s="3"/>
      <c r="C131" s="82"/>
      <c r="D131" s="83"/>
      <c r="E131" s="82" t="s">
        <v>343</v>
      </c>
      <c r="F131" s="82" t="s">
        <v>348</v>
      </c>
      <c r="G131" s="82" t="s">
        <v>48</v>
      </c>
      <c r="H131" s="84" t="s">
        <v>349</v>
      </c>
      <c r="I131" s="85">
        <v>37</v>
      </c>
      <c r="J131" s="85">
        <v>827</v>
      </c>
      <c r="K131" s="76"/>
      <c r="L131" s="77"/>
      <c r="M131" s="89"/>
      <c r="N131" s="2"/>
    </row>
    <row r="132" spans="1:14" s="44" customFormat="1">
      <c r="A132" s="90">
        <f t="shared" si="16"/>
        <v>101</v>
      </c>
      <c r="B132" s="3"/>
      <c r="C132" s="82"/>
      <c r="D132" s="83"/>
      <c r="E132" s="82" t="s">
        <v>343</v>
      </c>
      <c r="F132" s="82" t="s">
        <v>350</v>
      </c>
      <c r="G132" s="82" t="s">
        <v>351</v>
      </c>
      <c r="H132" s="84" t="s">
        <v>352</v>
      </c>
      <c r="I132" s="85">
        <v>33</v>
      </c>
      <c r="J132" s="85">
        <v>490</v>
      </c>
      <c r="K132" s="76"/>
      <c r="L132" s="77"/>
      <c r="M132" s="89"/>
      <c r="N132" s="2"/>
    </row>
    <row r="133" spans="1:14" s="44" customFormat="1">
      <c r="A133" s="90">
        <f t="shared" si="16"/>
        <v>102</v>
      </c>
      <c r="B133" s="3"/>
      <c r="C133" s="82"/>
      <c r="D133" s="83"/>
      <c r="E133" s="82" t="s">
        <v>343</v>
      </c>
      <c r="F133" s="82" t="s">
        <v>353</v>
      </c>
      <c r="G133" s="82" t="s">
        <v>35</v>
      </c>
      <c r="H133" s="84" t="s">
        <v>354</v>
      </c>
      <c r="I133" s="85">
        <v>11</v>
      </c>
      <c r="J133" s="85">
        <v>140</v>
      </c>
      <c r="K133" s="76"/>
      <c r="L133" s="77"/>
      <c r="M133" s="89"/>
      <c r="N133" s="2"/>
    </row>
    <row r="134" spans="1:14" s="44" customFormat="1">
      <c r="A134" s="90">
        <f t="shared" si="16"/>
        <v>103</v>
      </c>
      <c r="B134" s="3"/>
      <c r="C134" s="82"/>
      <c r="D134" s="83"/>
      <c r="E134" s="82" t="s">
        <v>343</v>
      </c>
      <c r="F134" s="82" t="s">
        <v>355</v>
      </c>
      <c r="G134" s="82" t="s">
        <v>86</v>
      </c>
      <c r="H134" s="84" t="s">
        <v>356</v>
      </c>
      <c r="I134" s="85">
        <v>15</v>
      </c>
      <c r="J134" s="85">
        <v>318</v>
      </c>
      <c r="K134" s="76"/>
      <c r="L134" s="77"/>
      <c r="M134" s="89"/>
      <c r="N134" s="2"/>
    </row>
    <row r="135" spans="1:14" s="44" customFormat="1" ht="15" customHeight="1">
      <c r="A135" s="90"/>
      <c r="B135" s="3"/>
      <c r="C135" s="3"/>
      <c r="D135" s="3"/>
      <c r="E135" s="3"/>
      <c r="F135" s="3"/>
      <c r="G135" s="3"/>
      <c r="H135" s="3"/>
      <c r="I135" s="76">
        <f>SUM(I129:I134)</f>
        <v>137</v>
      </c>
      <c r="J135" s="76">
        <f>SUM(J129:J134)</f>
        <v>2589</v>
      </c>
      <c r="K135" s="76">
        <v>2589</v>
      </c>
      <c r="L135" s="77">
        <v>2.33</v>
      </c>
      <c r="M135" s="89">
        <f>K135*L135</f>
        <v>6032.37</v>
      </c>
      <c r="N135" s="2"/>
    </row>
    <row r="136" spans="1:14" s="44" customFormat="1">
      <c r="A136" s="90">
        <v>104</v>
      </c>
      <c r="B136" s="3">
        <v>24</v>
      </c>
      <c r="C136" s="82" t="s">
        <v>357</v>
      </c>
      <c r="D136" s="83" t="s">
        <v>31</v>
      </c>
      <c r="E136" s="82" t="s">
        <v>343</v>
      </c>
      <c r="F136" s="82" t="s">
        <v>358</v>
      </c>
      <c r="G136" s="82" t="s">
        <v>56</v>
      </c>
      <c r="H136" s="84" t="s">
        <v>359</v>
      </c>
      <c r="I136" s="85">
        <v>2</v>
      </c>
      <c r="J136" s="85">
        <v>53</v>
      </c>
      <c r="K136" s="76"/>
      <c r="L136" s="77"/>
      <c r="M136" s="89"/>
      <c r="N136" s="2"/>
    </row>
    <row r="137" spans="1:14" s="44" customFormat="1">
      <c r="A137" s="90">
        <f>A136+1</f>
        <v>105</v>
      </c>
      <c r="B137" s="3"/>
      <c r="C137" s="82"/>
      <c r="D137" s="83"/>
      <c r="E137" s="82" t="s">
        <v>343</v>
      </c>
      <c r="F137" s="82" t="s">
        <v>360</v>
      </c>
      <c r="G137" s="82" t="s">
        <v>293</v>
      </c>
      <c r="H137" s="84" t="s">
        <v>361</v>
      </c>
      <c r="I137" s="85">
        <v>60</v>
      </c>
      <c r="J137" s="85">
        <v>1588</v>
      </c>
      <c r="K137" s="76"/>
      <c r="L137" s="77"/>
      <c r="M137" s="89"/>
      <c r="N137" s="2"/>
    </row>
    <row r="138" spans="1:14" s="44" customFormat="1">
      <c r="A138" s="90">
        <f t="shared" ref="A138:A139" si="17">A137+1</f>
        <v>106</v>
      </c>
      <c r="B138" s="3"/>
      <c r="C138" s="82"/>
      <c r="D138" s="83"/>
      <c r="E138" s="82" t="s">
        <v>343</v>
      </c>
      <c r="F138" s="82" t="s">
        <v>362</v>
      </c>
      <c r="G138" s="82" t="s">
        <v>293</v>
      </c>
      <c r="H138" s="84" t="s">
        <v>363</v>
      </c>
      <c r="I138" s="85">
        <v>1</v>
      </c>
      <c r="J138" s="85">
        <v>10</v>
      </c>
      <c r="K138" s="76"/>
      <c r="L138" s="77"/>
      <c r="M138" s="89"/>
      <c r="N138" s="2"/>
    </row>
    <row r="139" spans="1:14" s="44" customFormat="1">
      <c r="A139" s="90">
        <f t="shared" si="17"/>
        <v>107</v>
      </c>
      <c r="B139" s="3"/>
      <c r="C139" s="3"/>
      <c r="D139" s="3"/>
      <c r="E139" s="4">
        <v>46202</v>
      </c>
      <c r="F139" s="82" t="s">
        <v>364</v>
      </c>
      <c r="G139" s="82" t="s">
        <v>56</v>
      </c>
      <c r="H139" s="86">
        <v>14008</v>
      </c>
      <c r="I139" s="85">
        <v>4</v>
      </c>
      <c r="J139" s="85">
        <v>20</v>
      </c>
      <c r="K139" s="76"/>
      <c r="L139" s="77"/>
      <c r="M139" s="89"/>
      <c r="N139" s="2"/>
    </row>
    <row r="140" spans="1:14" s="44" customFormat="1" ht="15" customHeight="1">
      <c r="A140" s="90"/>
      <c r="B140" s="3"/>
      <c r="C140" s="3"/>
      <c r="D140" s="3"/>
      <c r="E140" s="3"/>
      <c r="F140" s="3"/>
      <c r="G140" s="3"/>
      <c r="H140" s="3"/>
      <c r="I140" s="76">
        <f>SUM(I136:I139)</f>
        <v>67</v>
      </c>
      <c r="J140" s="76">
        <f>SUM(J136:J139)</f>
        <v>1671</v>
      </c>
      <c r="K140" s="76">
        <v>1671</v>
      </c>
      <c r="L140" s="77">
        <v>2.33</v>
      </c>
      <c r="M140" s="89">
        <f>K140*L140</f>
        <v>3893.4300000000003</v>
      </c>
      <c r="N140" s="2"/>
    </row>
    <row r="141" spans="1:14" s="44" customFormat="1">
      <c r="A141" s="90">
        <v>108</v>
      </c>
      <c r="B141" s="3">
        <v>25</v>
      </c>
      <c r="C141" s="82" t="s">
        <v>365</v>
      </c>
      <c r="D141" s="88" t="s">
        <v>31</v>
      </c>
      <c r="E141" s="82" t="s">
        <v>343</v>
      </c>
      <c r="F141" s="82" t="s">
        <v>366</v>
      </c>
      <c r="G141" s="82" t="s">
        <v>126</v>
      </c>
      <c r="H141" s="84" t="s">
        <v>367</v>
      </c>
      <c r="I141" s="85">
        <v>4</v>
      </c>
      <c r="J141" s="85">
        <v>75</v>
      </c>
      <c r="K141" s="76"/>
      <c r="L141" s="77"/>
      <c r="M141" s="89"/>
      <c r="N141" s="2"/>
    </row>
    <row r="142" spans="1:14" s="44" customFormat="1">
      <c r="A142" s="90">
        <f>A141+1</f>
        <v>109</v>
      </c>
      <c r="B142" s="3"/>
      <c r="C142" s="82"/>
      <c r="D142" s="83"/>
      <c r="E142" s="82" t="s">
        <v>343</v>
      </c>
      <c r="F142" s="82" t="s">
        <v>368</v>
      </c>
      <c r="G142" s="82" t="s">
        <v>45</v>
      </c>
      <c r="H142" s="84" t="s">
        <v>369</v>
      </c>
      <c r="I142" s="85">
        <v>70</v>
      </c>
      <c r="J142" s="85">
        <v>1255</v>
      </c>
      <c r="K142" s="76"/>
      <c r="L142" s="77"/>
      <c r="M142" s="89"/>
      <c r="N142" s="2"/>
    </row>
    <row r="143" spans="1:14" s="44" customFormat="1" ht="27.75" customHeight="1">
      <c r="A143" s="90">
        <f t="shared" ref="A143:A146" si="18">A142+1</f>
        <v>110</v>
      </c>
      <c r="B143" s="3"/>
      <c r="C143" s="82"/>
      <c r="D143" s="83"/>
      <c r="E143" s="82" t="s">
        <v>343</v>
      </c>
      <c r="F143" s="82" t="s">
        <v>370</v>
      </c>
      <c r="G143" s="82" t="s">
        <v>371</v>
      </c>
      <c r="H143" s="84" t="s">
        <v>372</v>
      </c>
      <c r="I143" s="85">
        <v>14</v>
      </c>
      <c r="J143" s="85">
        <v>113</v>
      </c>
      <c r="K143" s="76"/>
      <c r="L143" s="77"/>
      <c r="M143" s="89"/>
      <c r="N143" s="2"/>
    </row>
    <row r="144" spans="1:14" s="44" customFormat="1">
      <c r="A144" s="90">
        <f t="shared" si="18"/>
        <v>111</v>
      </c>
      <c r="B144" s="3"/>
      <c r="C144" s="82"/>
      <c r="D144" s="83"/>
      <c r="E144" s="82" t="s">
        <v>343</v>
      </c>
      <c r="F144" s="82" t="s">
        <v>373</v>
      </c>
      <c r="G144" s="82" t="s">
        <v>57</v>
      </c>
      <c r="H144" s="84" t="s">
        <v>374</v>
      </c>
      <c r="I144" s="85">
        <v>11</v>
      </c>
      <c r="J144" s="85">
        <v>99</v>
      </c>
      <c r="K144" s="76"/>
      <c r="L144" s="77"/>
      <c r="M144" s="89"/>
      <c r="N144" s="2"/>
    </row>
    <row r="145" spans="1:14" s="44" customFormat="1">
      <c r="A145" s="90">
        <f t="shared" si="18"/>
        <v>112</v>
      </c>
      <c r="B145" s="3"/>
      <c r="C145" s="82"/>
      <c r="D145" s="83"/>
      <c r="E145" s="82" t="s">
        <v>343</v>
      </c>
      <c r="F145" s="82" t="s">
        <v>375</v>
      </c>
      <c r="G145" s="82" t="s">
        <v>65</v>
      </c>
      <c r="H145" s="84" t="s">
        <v>376</v>
      </c>
      <c r="I145" s="85">
        <v>3</v>
      </c>
      <c r="J145" s="85">
        <v>71</v>
      </c>
      <c r="K145" s="76"/>
      <c r="L145" s="77"/>
      <c r="M145" s="89"/>
      <c r="N145" s="2"/>
    </row>
    <row r="146" spans="1:14" s="44" customFormat="1" ht="30">
      <c r="A146" s="90">
        <f t="shared" si="18"/>
        <v>113</v>
      </c>
      <c r="B146" s="3"/>
      <c r="C146" s="3"/>
      <c r="D146" s="3"/>
      <c r="E146" s="4">
        <v>46200</v>
      </c>
      <c r="F146" s="82" t="s">
        <v>377</v>
      </c>
      <c r="G146" s="82" t="s">
        <v>57</v>
      </c>
      <c r="H146" s="84" t="s">
        <v>378</v>
      </c>
      <c r="I146" s="85">
        <v>31</v>
      </c>
      <c r="J146" s="85">
        <v>419</v>
      </c>
      <c r="K146" s="76"/>
      <c r="L146" s="77"/>
      <c r="M146" s="89"/>
      <c r="N146" s="2"/>
    </row>
    <row r="147" spans="1:14" s="44" customFormat="1" ht="15" customHeight="1">
      <c r="A147" s="90"/>
      <c r="B147" s="3"/>
      <c r="C147" s="3"/>
      <c r="D147" s="3"/>
      <c r="E147" s="3"/>
      <c r="F147" s="3"/>
      <c r="G147" s="3"/>
      <c r="H147" s="3"/>
      <c r="I147" s="76">
        <f>SUM(I141:I146)</f>
        <v>133</v>
      </c>
      <c r="J147" s="76">
        <f>SUM(J141:J146)</f>
        <v>2032</v>
      </c>
      <c r="K147" s="76">
        <v>2032</v>
      </c>
      <c r="L147" s="77">
        <v>2.33</v>
      </c>
      <c r="M147" s="89">
        <f>K147*L147</f>
        <v>4734.5600000000004</v>
      </c>
      <c r="N147" s="2"/>
    </row>
    <row r="148" spans="1:14" s="44" customFormat="1">
      <c r="A148" s="90">
        <v>114</v>
      </c>
      <c r="B148" s="3">
        <v>26</v>
      </c>
      <c r="C148" s="82" t="s">
        <v>379</v>
      </c>
      <c r="D148" s="83" t="s">
        <v>31</v>
      </c>
      <c r="E148" s="82" t="s">
        <v>343</v>
      </c>
      <c r="F148" s="82" t="s">
        <v>380</v>
      </c>
      <c r="G148" s="82" t="s">
        <v>69</v>
      </c>
      <c r="H148" s="84" t="s">
        <v>381</v>
      </c>
      <c r="I148" s="85">
        <v>2</v>
      </c>
      <c r="J148" s="85">
        <v>41</v>
      </c>
      <c r="K148" s="76"/>
      <c r="L148" s="77"/>
      <c r="M148" s="89"/>
      <c r="N148" s="2"/>
    </row>
    <row r="149" spans="1:14" s="44" customFormat="1" ht="30">
      <c r="A149" s="90">
        <f>A148+1</f>
        <v>115</v>
      </c>
      <c r="B149" s="3"/>
      <c r="C149" s="82"/>
      <c r="D149" s="83"/>
      <c r="E149" s="82" t="s">
        <v>343</v>
      </c>
      <c r="F149" s="82" t="s">
        <v>382</v>
      </c>
      <c r="G149" s="82" t="s">
        <v>66</v>
      </c>
      <c r="H149" s="84" t="s">
        <v>449</v>
      </c>
      <c r="I149" s="85">
        <v>5</v>
      </c>
      <c r="J149" s="85">
        <v>104</v>
      </c>
      <c r="K149" s="76"/>
      <c r="L149" s="77"/>
      <c r="M149" s="89"/>
      <c r="N149" s="2"/>
    </row>
    <row r="150" spans="1:14" s="44" customFormat="1" ht="30">
      <c r="A150" s="90">
        <f t="shared" ref="A150:A154" si="19">A149+1</f>
        <v>116</v>
      </c>
      <c r="B150" s="3"/>
      <c r="C150" s="82"/>
      <c r="D150" s="83"/>
      <c r="E150" s="82" t="s">
        <v>343</v>
      </c>
      <c r="F150" s="82" t="s">
        <v>383</v>
      </c>
      <c r="G150" s="82" t="s">
        <v>62</v>
      </c>
      <c r="H150" s="84" t="s">
        <v>448</v>
      </c>
      <c r="I150" s="85">
        <v>3</v>
      </c>
      <c r="J150" s="85">
        <v>68</v>
      </c>
      <c r="K150" s="76"/>
      <c r="L150" s="77"/>
      <c r="M150" s="89"/>
      <c r="N150" s="2"/>
    </row>
    <row r="151" spans="1:14" s="44" customFormat="1">
      <c r="A151" s="90">
        <f t="shared" si="19"/>
        <v>117</v>
      </c>
      <c r="B151" s="3"/>
      <c r="C151" s="82"/>
      <c r="D151" s="83"/>
      <c r="E151" s="82" t="s">
        <v>343</v>
      </c>
      <c r="F151" s="82" t="s">
        <v>384</v>
      </c>
      <c r="G151" s="82" t="s">
        <v>50</v>
      </c>
      <c r="H151" s="84" t="s">
        <v>385</v>
      </c>
      <c r="I151" s="85">
        <v>1</v>
      </c>
      <c r="J151" s="85">
        <v>3</v>
      </c>
      <c r="K151" s="76"/>
      <c r="L151" s="77"/>
      <c r="M151" s="89"/>
      <c r="N151" s="2"/>
    </row>
    <row r="152" spans="1:14" s="44" customFormat="1">
      <c r="A152" s="90">
        <f t="shared" si="19"/>
        <v>118</v>
      </c>
      <c r="B152" s="3"/>
      <c r="C152" s="82"/>
      <c r="D152" s="83"/>
      <c r="E152" s="82" t="s">
        <v>343</v>
      </c>
      <c r="F152" s="82" t="s">
        <v>386</v>
      </c>
      <c r="G152" s="82" t="s">
        <v>50</v>
      </c>
      <c r="H152" s="84" t="s">
        <v>387</v>
      </c>
      <c r="I152" s="85">
        <v>1</v>
      </c>
      <c r="J152" s="85">
        <v>5</v>
      </c>
      <c r="K152" s="76"/>
      <c r="L152" s="77"/>
      <c r="M152" s="89"/>
      <c r="N152" s="2"/>
    </row>
    <row r="153" spans="1:14" s="44" customFormat="1" ht="30">
      <c r="A153" s="90">
        <f t="shared" si="19"/>
        <v>119</v>
      </c>
      <c r="B153" s="3"/>
      <c r="C153" s="82"/>
      <c r="D153" s="83"/>
      <c r="E153" s="82" t="s">
        <v>343</v>
      </c>
      <c r="F153" s="82" t="s">
        <v>388</v>
      </c>
      <c r="G153" s="82" t="s">
        <v>50</v>
      </c>
      <c r="H153" s="84" t="s">
        <v>389</v>
      </c>
      <c r="I153" s="85">
        <v>97</v>
      </c>
      <c r="J153" s="85">
        <v>2327</v>
      </c>
      <c r="K153" s="76"/>
      <c r="L153" s="77"/>
      <c r="M153" s="89"/>
      <c r="N153" s="2"/>
    </row>
    <row r="154" spans="1:14" s="44" customFormat="1">
      <c r="A154" s="90">
        <f t="shared" si="19"/>
        <v>120</v>
      </c>
      <c r="B154" s="3"/>
      <c r="C154" s="82"/>
      <c r="D154" s="83"/>
      <c r="E154" s="82" t="s">
        <v>343</v>
      </c>
      <c r="F154" s="82" t="s">
        <v>390</v>
      </c>
      <c r="G154" s="82" t="s">
        <v>50</v>
      </c>
      <c r="H154" s="84" t="s">
        <v>391</v>
      </c>
      <c r="I154" s="85">
        <v>1</v>
      </c>
      <c r="J154" s="85">
        <v>3</v>
      </c>
      <c r="K154" s="76"/>
      <c r="L154" s="77"/>
      <c r="M154" s="89"/>
      <c r="N154" s="2"/>
    </row>
    <row r="155" spans="1:14" s="44" customFormat="1" ht="15" customHeight="1">
      <c r="A155" s="90"/>
      <c r="B155" s="3"/>
      <c r="C155" s="3"/>
      <c r="D155" s="3"/>
      <c r="E155" s="3"/>
      <c r="F155" s="3"/>
      <c r="G155" s="3"/>
      <c r="H155" s="3"/>
      <c r="I155" s="76">
        <f>SUM(I148:I154)</f>
        <v>110</v>
      </c>
      <c r="J155" s="76">
        <f>SUM(J148:J154)</f>
        <v>2551</v>
      </c>
      <c r="K155" s="76">
        <v>2551</v>
      </c>
      <c r="L155" s="77">
        <v>2.33</v>
      </c>
      <c r="M155" s="89">
        <f>K155*L155</f>
        <v>5943.83</v>
      </c>
      <c r="N155" s="2"/>
    </row>
    <row r="156" spans="1:14" s="44" customFormat="1">
      <c r="A156" s="90">
        <v>121</v>
      </c>
      <c r="B156" s="3">
        <v>27</v>
      </c>
      <c r="C156" s="82" t="s">
        <v>392</v>
      </c>
      <c r="D156" s="83" t="s">
        <v>31</v>
      </c>
      <c r="E156" s="82" t="s">
        <v>343</v>
      </c>
      <c r="F156" s="82" t="s">
        <v>393</v>
      </c>
      <c r="G156" s="82" t="s">
        <v>32</v>
      </c>
      <c r="H156" s="84" t="s">
        <v>394</v>
      </c>
      <c r="I156" s="85">
        <v>42</v>
      </c>
      <c r="J156" s="85">
        <v>1347</v>
      </c>
      <c r="K156" s="76"/>
      <c r="L156" s="77"/>
      <c r="M156" s="89"/>
      <c r="N156" s="2"/>
    </row>
    <row r="157" spans="1:14" s="44" customFormat="1" ht="15" customHeight="1">
      <c r="A157" s="90"/>
      <c r="B157" s="3"/>
      <c r="C157" s="3"/>
      <c r="D157" s="3"/>
      <c r="E157" s="3"/>
      <c r="F157" s="3"/>
      <c r="G157" s="3"/>
      <c r="H157" s="3"/>
      <c r="I157" s="76">
        <v>42</v>
      </c>
      <c r="J157" s="76">
        <v>1347</v>
      </c>
      <c r="K157" s="76">
        <v>1500</v>
      </c>
      <c r="L157" s="77">
        <v>2.33</v>
      </c>
      <c r="M157" s="89">
        <f>K157*L157</f>
        <v>3495</v>
      </c>
      <c r="N157" s="2"/>
    </row>
    <row r="158" spans="1:14" s="44" customFormat="1">
      <c r="A158" s="90">
        <v>122</v>
      </c>
      <c r="B158" s="3">
        <v>28</v>
      </c>
      <c r="C158" s="82" t="s">
        <v>395</v>
      </c>
      <c r="D158" s="83" t="s">
        <v>31</v>
      </c>
      <c r="E158" s="82" t="s">
        <v>343</v>
      </c>
      <c r="F158" s="82" t="s">
        <v>396</v>
      </c>
      <c r="G158" s="82" t="s">
        <v>397</v>
      </c>
      <c r="H158" s="84" t="s">
        <v>398</v>
      </c>
      <c r="I158" s="85">
        <v>1</v>
      </c>
      <c r="J158" s="85">
        <v>7</v>
      </c>
      <c r="K158" s="76"/>
      <c r="L158" s="77"/>
      <c r="M158" s="89"/>
      <c r="N158" s="2"/>
    </row>
    <row r="159" spans="1:14" s="44" customFormat="1" ht="30">
      <c r="A159" s="90">
        <f>A158+1</f>
        <v>123</v>
      </c>
      <c r="B159" s="3"/>
      <c r="C159" s="82"/>
      <c r="D159" s="83"/>
      <c r="E159" s="82" t="s">
        <v>343</v>
      </c>
      <c r="F159" s="82" t="s">
        <v>399</v>
      </c>
      <c r="G159" s="82" t="s">
        <v>44</v>
      </c>
      <c r="H159" s="84" t="s">
        <v>400</v>
      </c>
      <c r="I159" s="85">
        <v>3</v>
      </c>
      <c r="J159" s="85">
        <v>29</v>
      </c>
      <c r="K159" s="76"/>
      <c r="L159" s="77"/>
      <c r="M159" s="89"/>
      <c r="N159" s="2"/>
    </row>
    <row r="160" spans="1:14" s="44" customFormat="1" ht="30">
      <c r="A160" s="90">
        <f t="shared" ref="A160:A162" si="20">A159+1</f>
        <v>124</v>
      </c>
      <c r="B160" s="3"/>
      <c r="C160" s="82"/>
      <c r="D160" s="83"/>
      <c r="E160" s="82" t="s">
        <v>343</v>
      </c>
      <c r="F160" s="82" t="s">
        <v>401</v>
      </c>
      <c r="G160" s="82" t="s">
        <v>33</v>
      </c>
      <c r="H160" s="84" t="s">
        <v>402</v>
      </c>
      <c r="I160" s="85">
        <v>27</v>
      </c>
      <c r="J160" s="85">
        <v>516</v>
      </c>
      <c r="K160" s="76"/>
      <c r="L160" s="77"/>
      <c r="M160" s="89"/>
      <c r="N160" s="2"/>
    </row>
    <row r="161" spans="1:14" s="44" customFormat="1" ht="15" customHeight="1">
      <c r="A161" s="90">
        <f t="shared" si="20"/>
        <v>125</v>
      </c>
      <c r="B161" s="3"/>
      <c r="C161" s="82"/>
      <c r="D161" s="83"/>
      <c r="E161" s="82" t="s">
        <v>343</v>
      </c>
      <c r="F161" s="82" t="s">
        <v>403</v>
      </c>
      <c r="G161" s="82" t="s">
        <v>34</v>
      </c>
      <c r="H161" s="84" t="s">
        <v>404</v>
      </c>
      <c r="I161" s="85">
        <v>1</v>
      </c>
      <c r="J161" s="85">
        <v>10</v>
      </c>
      <c r="K161" s="76"/>
      <c r="L161" s="77"/>
      <c r="M161" s="89"/>
      <c r="N161" s="2"/>
    </row>
    <row r="162" spans="1:14" s="44" customFormat="1">
      <c r="A162" s="90">
        <f t="shared" si="20"/>
        <v>126</v>
      </c>
      <c r="B162" s="3"/>
      <c r="C162" s="82"/>
      <c r="D162" s="83"/>
      <c r="E162" s="82" t="s">
        <v>343</v>
      </c>
      <c r="F162" s="82" t="s">
        <v>405</v>
      </c>
      <c r="G162" s="82" t="s">
        <v>84</v>
      </c>
      <c r="H162" s="84" t="s">
        <v>406</v>
      </c>
      <c r="I162" s="85">
        <v>25</v>
      </c>
      <c r="J162" s="85">
        <v>1025</v>
      </c>
      <c r="K162" s="76"/>
      <c r="L162" s="77"/>
      <c r="M162" s="89"/>
      <c r="N162" s="2"/>
    </row>
    <row r="163" spans="1:14" s="44" customFormat="1" ht="15" customHeight="1">
      <c r="A163" s="90"/>
      <c r="B163" s="3"/>
      <c r="C163" s="3"/>
      <c r="D163" s="3"/>
      <c r="E163" s="3"/>
      <c r="F163" s="3"/>
      <c r="G163" s="3"/>
      <c r="H163" s="3"/>
      <c r="I163" s="76">
        <f>SUM(I158:I162)</f>
        <v>57</v>
      </c>
      <c r="J163" s="76">
        <f>SUM(J158:J162)</f>
        <v>1587</v>
      </c>
      <c r="K163" s="76">
        <v>1587</v>
      </c>
      <c r="L163" s="77">
        <v>2.33</v>
      </c>
      <c r="M163" s="89">
        <f>K163*L163</f>
        <v>3697.71</v>
      </c>
      <c r="N163" s="2"/>
    </row>
    <row r="164" spans="1:14" s="44" customFormat="1" ht="30">
      <c r="A164" s="90">
        <v>127</v>
      </c>
      <c r="B164" s="3">
        <v>29</v>
      </c>
      <c r="C164" s="82" t="s">
        <v>407</v>
      </c>
      <c r="D164" s="83" t="s">
        <v>31</v>
      </c>
      <c r="E164" s="82" t="s">
        <v>343</v>
      </c>
      <c r="F164" s="82" t="s">
        <v>408</v>
      </c>
      <c r="G164" s="82" t="s">
        <v>409</v>
      </c>
      <c r="H164" s="84" t="s">
        <v>410</v>
      </c>
      <c r="I164" s="85">
        <v>31</v>
      </c>
      <c r="J164" s="85">
        <v>625</v>
      </c>
      <c r="K164" s="76"/>
      <c r="L164" s="77"/>
      <c r="M164" s="89"/>
      <c r="N164" s="2"/>
    </row>
    <row r="165" spans="1:14" s="44" customFormat="1">
      <c r="A165" s="90">
        <f>A164+1</f>
        <v>128</v>
      </c>
      <c r="B165" s="3"/>
      <c r="C165" s="82"/>
      <c r="D165" s="83"/>
      <c r="E165" s="82" t="s">
        <v>343</v>
      </c>
      <c r="F165" s="82" t="s">
        <v>411</v>
      </c>
      <c r="G165" s="82" t="s">
        <v>92</v>
      </c>
      <c r="H165" s="84" t="s">
        <v>412</v>
      </c>
      <c r="I165" s="85">
        <v>8</v>
      </c>
      <c r="J165" s="85">
        <v>118</v>
      </c>
      <c r="K165" s="76"/>
      <c r="L165" s="77"/>
      <c r="M165" s="89"/>
      <c r="N165" s="2"/>
    </row>
    <row r="166" spans="1:14" s="44" customFormat="1" ht="30">
      <c r="A166" s="90">
        <f t="shared" ref="A166:A169" si="21">A165+1</f>
        <v>129</v>
      </c>
      <c r="B166" s="3"/>
      <c r="C166" s="82"/>
      <c r="D166" s="83"/>
      <c r="E166" s="82" t="s">
        <v>343</v>
      </c>
      <c r="F166" s="82" t="s">
        <v>413</v>
      </c>
      <c r="G166" s="82" t="s">
        <v>414</v>
      </c>
      <c r="H166" s="84" t="s">
        <v>415</v>
      </c>
      <c r="I166" s="85">
        <v>14</v>
      </c>
      <c r="J166" s="85">
        <v>61</v>
      </c>
      <c r="K166" s="76"/>
      <c r="L166" s="77"/>
      <c r="M166" s="89"/>
      <c r="N166" s="2"/>
    </row>
    <row r="167" spans="1:14" s="44" customFormat="1">
      <c r="A167" s="90">
        <f t="shared" si="21"/>
        <v>130</v>
      </c>
      <c r="B167" s="3"/>
      <c r="C167" s="82"/>
      <c r="D167" s="83"/>
      <c r="E167" s="82" t="s">
        <v>343</v>
      </c>
      <c r="F167" s="82" t="s">
        <v>416</v>
      </c>
      <c r="G167" s="82" t="s">
        <v>67</v>
      </c>
      <c r="H167" s="84" t="s">
        <v>417</v>
      </c>
      <c r="I167" s="85">
        <v>15</v>
      </c>
      <c r="J167" s="85">
        <v>402</v>
      </c>
      <c r="K167" s="76"/>
      <c r="L167" s="77"/>
      <c r="M167" s="89"/>
      <c r="N167" s="2"/>
    </row>
    <row r="168" spans="1:14" s="44" customFormat="1">
      <c r="A168" s="90">
        <f t="shared" si="21"/>
        <v>131</v>
      </c>
      <c r="B168" s="3"/>
      <c r="C168" s="82"/>
      <c r="D168" s="83"/>
      <c r="E168" s="82" t="s">
        <v>343</v>
      </c>
      <c r="F168" s="82" t="s">
        <v>418</v>
      </c>
      <c r="G168" s="82" t="s">
        <v>50</v>
      </c>
      <c r="H168" s="84" t="s">
        <v>419</v>
      </c>
      <c r="I168" s="85">
        <v>33</v>
      </c>
      <c r="J168" s="85">
        <v>510</v>
      </c>
      <c r="K168" s="76"/>
      <c r="L168" s="77"/>
      <c r="M168" s="89"/>
      <c r="N168" s="2"/>
    </row>
    <row r="169" spans="1:14" s="44" customFormat="1" ht="15" customHeight="1">
      <c r="A169" s="90">
        <f t="shared" si="21"/>
        <v>132</v>
      </c>
      <c r="B169" s="3"/>
      <c r="C169" s="82"/>
      <c r="D169" s="83"/>
      <c r="E169" s="82" t="s">
        <v>343</v>
      </c>
      <c r="F169" s="82" t="s">
        <v>420</v>
      </c>
      <c r="G169" s="82" t="s">
        <v>50</v>
      </c>
      <c r="H169" s="84" t="s">
        <v>421</v>
      </c>
      <c r="I169" s="85">
        <v>33</v>
      </c>
      <c r="J169" s="85">
        <v>745</v>
      </c>
      <c r="K169" s="76"/>
      <c r="L169" s="77"/>
      <c r="M169" s="89"/>
      <c r="N169" s="2"/>
    </row>
    <row r="170" spans="1:14" s="44" customFormat="1" ht="15" customHeight="1">
      <c r="A170" s="90"/>
      <c r="B170" s="3"/>
      <c r="C170" s="3"/>
      <c r="D170" s="3"/>
      <c r="E170" s="3"/>
      <c r="F170" s="3"/>
      <c r="G170" s="3"/>
      <c r="H170" s="3"/>
      <c r="I170" s="76">
        <f>SUM(I164:I169)</f>
        <v>134</v>
      </c>
      <c r="J170" s="76">
        <f>SUM(J164:J169)</f>
        <v>2461</v>
      </c>
      <c r="K170" s="76">
        <v>2500</v>
      </c>
      <c r="L170" s="77">
        <v>2.33</v>
      </c>
      <c r="M170" s="89">
        <f>K170*L170</f>
        <v>5825</v>
      </c>
      <c r="N170" s="2"/>
    </row>
    <row r="171" spans="1:14" s="44" customFormat="1" ht="45">
      <c r="A171" s="90">
        <v>133</v>
      </c>
      <c r="B171" s="3">
        <v>30</v>
      </c>
      <c r="C171" s="82" t="s">
        <v>422</v>
      </c>
      <c r="D171" s="83" t="s">
        <v>31</v>
      </c>
      <c r="E171" s="82" t="s">
        <v>343</v>
      </c>
      <c r="F171" s="82" t="s">
        <v>423</v>
      </c>
      <c r="G171" s="82" t="s">
        <v>64</v>
      </c>
      <c r="H171" s="84" t="s">
        <v>424</v>
      </c>
      <c r="I171" s="85">
        <v>37</v>
      </c>
      <c r="J171" s="85">
        <v>658</v>
      </c>
      <c r="K171" s="76"/>
      <c r="L171" s="77"/>
      <c r="M171" s="89"/>
      <c r="N171" s="2"/>
    </row>
    <row r="172" spans="1:14" s="44" customFormat="1">
      <c r="A172" s="90">
        <f>A171+1</f>
        <v>134</v>
      </c>
      <c r="B172" s="3"/>
      <c r="C172" s="82"/>
      <c r="D172" s="83"/>
      <c r="E172" s="82" t="s">
        <v>343</v>
      </c>
      <c r="F172" s="82" t="s">
        <v>425</v>
      </c>
      <c r="G172" s="82" t="s">
        <v>42</v>
      </c>
      <c r="H172" s="84" t="s">
        <v>426</v>
      </c>
      <c r="I172" s="85">
        <v>17</v>
      </c>
      <c r="J172" s="85">
        <v>230</v>
      </c>
      <c r="K172" s="76"/>
      <c r="L172" s="77"/>
      <c r="M172" s="89"/>
      <c r="N172" s="2"/>
    </row>
    <row r="173" spans="1:14" s="44" customFormat="1">
      <c r="A173" s="90">
        <f t="shared" ref="A173:A176" si="22">A172+1</f>
        <v>135</v>
      </c>
      <c r="B173" s="3"/>
      <c r="C173" s="82"/>
      <c r="D173" s="83"/>
      <c r="E173" s="82" t="s">
        <v>343</v>
      </c>
      <c r="F173" s="82" t="s">
        <v>427</v>
      </c>
      <c r="G173" s="82" t="s">
        <v>428</v>
      </c>
      <c r="H173" s="84" t="s">
        <v>429</v>
      </c>
      <c r="I173" s="85">
        <v>17</v>
      </c>
      <c r="J173" s="85">
        <v>159</v>
      </c>
      <c r="K173" s="76"/>
      <c r="L173" s="77"/>
      <c r="M173" s="89"/>
      <c r="N173" s="2"/>
    </row>
    <row r="174" spans="1:14" s="44" customFormat="1">
      <c r="A174" s="90">
        <f t="shared" si="22"/>
        <v>136</v>
      </c>
      <c r="B174" s="3"/>
      <c r="C174" s="82"/>
      <c r="D174" s="83"/>
      <c r="E174" s="82" t="s">
        <v>343</v>
      </c>
      <c r="F174" s="82" t="s">
        <v>430</v>
      </c>
      <c r="G174" s="82" t="s">
        <v>54</v>
      </c>
      <c r="H174" s="84" t="s">
        <v>431</v>
      </c>
      <c r="I174" s="85">
        <v>4</v>
      </c>
      <c r="J174" s="85">
        <v>46</v>
      </c>
      <c r="K174" s="76"/>
      <c r="L174" s="77"/>
      <c r="M174" s="89"/>
      <c r="N174" s="2"/>
    </row>
    <row r="175" spans="1:14" s="44" customFormat="1" ht="30">
      <c r="A175" s="90">
        <f t="shared" si="22"/>
        <v>137</v>
      </c>
      <c r="B175" s="3"/>
      <c r="C175" s="82"/>
      <c r="D175" s="83"/>
      <c r="E175" s="82" t="s">
        <v>343</v>
      </c>
      <c r="F175" s="82" t="s">
        <v>432</v>
      </c>
      <c r="G175" s="82" t="s">
        <v>433</v>
      </c>
      <c r="H175" s="84" t="s">
        <v>434</v>
      </c>
      <c r="I175" s="85">
        <v>7</v>
      </c>
      <c r="J175" s="85">
        <v>52</v>
      </c>
      <c r="K175" s="76"/>
      <c r="L175" s="77"/>
      <c r="M175" s="89"/>
      <c r="N175" s="2"/>
    </row>
    <row r="176" spans="1:14" s="44" customFormat="1" ht="30">
      <c r="A176" s="90">
        <f t="shared" si="22"/>
        <v>138</v>
      </c>
      <c r="B176" s="3"/>
      <c r="C176" s="82"/>
      <c r="D176" s="83"/>
      <c r="E176" s="82" t="s">
        <v>343</v>
      </c>
      <c r="F176" s="82" t="s">
        <v>435</v>
      </c>
      <c r="G176" s="82" t="s">
        <v>42</v>
      </c>
      <c r="H176" s="84" t="s">
        <v>446</v>
      </c>
      <c r="I176" s="85">
        <v>62</v>
      </c>
      <c r="J176" s="85">
        <v>1042</v>
      </c>
      <c r="K176" s="76"/>
      <c r="L176" s="77"/>
      <c r="M176" s="89"/>
      <c r="N176" s="2"/>
    </row>
    <row r="177" spans="1:14" s="44" customFormat="1" ht="15" customHeight="1">
      <c r="A177" s="90"/>
      <c r="B177" s="3"/>
      <c r="C177" s="3"/>
      <c r="D177" s="3"/>
      <c r="E177" s="3"/>
      <c r="F177" s="3"/>
      <c r="G177" s="3"/>
      <c r="H177" s="3"/>
      <c r="I177" s="76">
        <f>SUM(I171:I176)</f>
        <v>144</v>
      </c>
      <c r="J177" s="76">
        <f>SUM(J171:J176)</f>
        <v>2187</v>
      </c>
      <c r="K177" s="76">
        <v>2500</v>
      </c>
      <c r="L177" s="77">
        <v>2.33</v>
      </c>
      <c r="M177" s="89">
        <f>K177*L177</f>
        <v>5825</v>
      </c>
      <c r="N177" s="2"/>
    </row>
    <row r="178" spans="1:14" s="44" customFormat="1" ht="45">
      <c r="A178" s="90">
        <v>139</v>
      </c>
      <c r="B178" s="3">
        <v>31</v>
      </c>
      <c r="C178" s="82" t="s">
        <v>436</v>
      </c>
      <c r="D178" s="83" t="s">
        <v>31</v>
      </c>
      <c r="E178" s="82" t="s">
        <v>437</v>
      </c>
      <c r="F178" s="82" t="s">
        <v>438</v>
      </c>
      <c r="G178" s="84" t="s">
        <v>444</v>
      </c>
      <c r="H178" s="84" t="s">
        <v>439</v>
      </c>
      <c r="I178" s="85">
        <v>74</v>
      </c>
      <c r="J178" s="85">
        <v>1384</v>
      </c>
      <c r="K178" s="76"/>
      <c r="L178" s="77"/>
      <c r="M178" s="89"/>
      <c r="N178" s="2"/>
    </row>
    <row r="179" spans="1:14" s="44" customFormat="1" ht="30">
      <c r="A179" s="90">
        <f>A178+1</f>
        <v>140</v>
      </c>
      <c r="B179" s="3"/>
      <c r="C179" s="82"/>
      <c r="D179" s="83"/>
      <c r="E179" s="82" t="s">
        <v>437</v>
      </c>
      <c r="F179" s="82" t="s">
        <v>440</v>
      </c>
      <c r="G179" s="82" t="s">
        <v>60</v>
      </c>
      <c r="H179" s="84" t="s">
        <v>447</v>
      </c>
      <c r="I179" s="85">
        <v>5</v>
      </c>
      <c r="J179" s="85">
        <v>95</v>
      </c>
      <c r="K179" s="76"/>
      <c r="L179" s="77"/>
      <c r="M179" s="89"/>
      <c r="N179" s="2"/>
    </row>
    <row r="180" spans="1:14" s="44" customFormat="1">
      <c r="A180" s="90">
        <f t="shared" ref="A180:A181" si="23">A179+1</f>
        <v>141</v>
      </c>
      <c r="B180" s="3"/>
      <c r="C180" s="82"/>
      <c r="D180" s="83"/>
      <c r="E180" s="82" t="s">
        <v>437</v>
      </c>
      <c r="F180" s="82" t="s">
        <v>441</v>
      </c>
      <c r="G180" s="82" t="s">
        <v>60</v>
      </c>
      <c r="H180" s="84" t="s">
        <v>442</v>
      </c>
      <c r="I180" s="85">
        <v>5</v>
      </c>
      <c r="J180" s="85">
        <v>100</v>
      </c>
      <c r="K180" s="76"/>
      <c r="L180" s="77"/>
      <c r="M180" s="89"/>
      <c r="N180" s="2"/>
    </row>
    <row r="181" spans="1:14" s="44" customFormat="1" ht="30">
      <c r="A181" s="90">
        <f t="shared" si="23"/>
        <v>142</v>
      </c>
      <c r="B181" s="3"/>
      <c r="C181" s="82"/>
      <c r="D181" s="83"/>
      <c r="E181" s="82" t="s">
        <v>437</v>
      </c>
      <c r="F181" s="82" t="s">
        <v>443</v>
      </c>
      <c r="G181" s="82" t="s">
        <v>63</v>
      </c>
      <c r="H181" s="84" t="s">
        <v>445</v>
      </c>
      <c r="I181" s="85">
        <v>44</v>
      </c>
      <c r="J181" s="85">
        <v>826</v>
      </c>
      <c r="K181" s="76"/>
      <c r="L181" s="77"/>
      <c r="M181" s="89"/>
      <c r="N181" s="2"/>
    </row>
    <row r="182" spans="1:14" s="44" customFormat="1" ht="15" customHeight="1" thickBot="1">
      <c r="A182" s="105"/>
      <c r="B182" s="106"/>
      <c r="C182" s="106"/>
      <c r="D182" s="106"/>
      <c r="E182" s="106"/>
      <c r="F182" s="106"/>
      <c r="G182" s="106"/>
      <c r="H182" s="106"/>
      <c r="I182" s="107">
        <f>SUM(I178:I181)</f>
        <v>128</v>
      </c>
      <c r="J182" s="107">
        <f>SUM(J178:J181)</f>
        <v>2405</v>
      </c>
      <c r="K182" s="107">
        <v>2500</v>
      </c>
      <c r="L182" s="108">
        <v>2.33</v>
      </c>
      <c r="M182" s="109">
        <f>K182*L182</f>
        <v>5825</v>
      </c>
      <c r="N182" s="2"/>
    </row>
    <row r="183" spans="1:14" ht="15.75" thickBot="1">
      <c r="A183" s="110" t="s">
        <v>455</v>
      </c>
      <c r="B183" s="111"/>
      <c r="C183" s="111"/>
      <c r="D183" s="111"/>
      <c r="E183" s="111"/>
      <c r="F183" s="111"/>
      <c r="G183" s="111"/>
      <c r="H183" s="111"/>
      <c r="I183" s="111"/>
      <c r="J183" s="111"/>
      <c r="K183" s="111"/>
      <c r="L183" s="111"/>
      <c r="M183" s="78">
        <f>ROUND(SUM(M10:M182),0)</f>
        <v>194639</v>
      </c>
      <c r="N183" s="1"/>
    </row>
    <row r="184" spans="1:14" ht="15.75" thickBot="1">
      <c r="A184" s="112" t="s">
        <v>17</v>
      </c>
      <c r="B184" s="113"/>
      <c r="C184" s="113"/>
      <c r="D184" s="113"/>
      <c r="E184" s="113"/>
      <c r="F184" s="113"/>
      <c r="G184" s="113"/>
      <c r="H184" s="113"/>
      <c r="I184" s="113"/>
      <c r="J184" s="113"/>
      <c r="K184" s="113"/>
      <c r="L184" s="113"/>
      <c r="M184" s="114"/>
      <c r="N184" s="1"/>
    </row>
    <row r="185" spans="1:14" ht="15.75" thickBot="1">
      <c r="I185" s="45">
        <v>3932</v>
      </c>
      <c r="J185" s="46">
        <v>80226</v>
      </c>
      <c r="K185" s="47">
        <v>83536</v>
      </c>
    </row>
    <row r="187" spans="1:14">
      <c r="B187" s="48"/>
    </row>
    <row r="188" spans="1:14">
      <c r="A188" s="11" t="s">
        <v>21</v>
      </c>
      <c r="B188" s="48"/>
    </row>
    <row r="189" spans="1:14">
      <c r="A189" s="11"/>
      <c r="B189" s="48"/>
      <c r="K189" s="49"/>
    </row>
    <row r="190" spans="1:14">
      <c r="A190" s="11"/>
      <c r="B190" s="48"/>
    </row>
    <row r="191" spans="1:14">
      <c r="A191" s="11" t="s">
        <v>22</v>
      </c>
      <c r="B191" s="48"/>
    </row>
    <row r="192" spans="1:14">
      <c r="A192" s="11"/>
    </row>
  </sheetData>
  <sortState ref="B7:L490">
    <sortCondition ref="B7:B490"/>
    <sortCondition ref="C7:C490"/>
  </sortState>
  <mergeCells count="2">
    <mergeCell ref="A183:L183"/>
    <mergeCell ref="A184:M184"/>
  </mergeCells>
  <printOptions horizontalCentered="1"/>
  <pageMargins left="0.15748031496062992" right="0.23622047244094491" top="1.2204724409448819" bottom="0.82677165354330717" header="0.19685039370078741" footer="0.39370078740157483"/>
  <pageSetup paperSize="9" scale="80" fitToHeight="0" orientation="portrait" r:id="rId1"/>
  <headerFooter>
    <oddHeader>&amp;C&amp;"Cambria,Regular"&amp;10BILL
&amp;"Eras Bold ITC,Italic"&amp;28PRAGATI  LOGISTICS
&amp;"Cambria,Regular"&amp;10KHUNTIA LANE, SAMANTA SAHI, CUTTACK,
PAN NO : AGHPB9356M
&amp;G&amp;R
PH. :0671-2412244
MOB.:  9040030082</oddHeader>
    <oddFooter>&amp;CPage &amp;P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0:F33"/>
  <sheetViews>
    <sheetView topLeftCell="A19" workbookViewId="0">
      <selection activeCell="H31" sqref="H31"/>
    </sheetView>
  </sheetViews>
  <sheetFormatPr defaultRowHeight="15"/>
  <cols>
    <col min="1" max="1" width="2.7109375" customWidth="1"/>
    <col min="2" max="2" width="25.85546875" customWidth="1"/>
    <col min="3" max="3" width="15" customWidth="1"/>
    <col min="4" max="4" width="18.7109375" customWidth="1"/>
    <col min="5" max="5" width="12" customWidth="1"/>
    <col min="6" max="6" width="20.28515625" customWidth="1"/>
  </cols>
  <sheetData>
    <row r="10" spans="2:6">
      <c r="B10" s="26" t="s">
        <v>1</v>
      </c>
      <c r="C10" s="50"/>
      <c r="D10" s="50"/>
      <c r="E10" s="26" t="s">
        <v>95</v>
      </c>
      <c r="F10" s="51"/>
    </row>
    <row r="11" spans="2:6">
      <c r="B11" s="26" t="s">
        <v>19</v>
      </c>
      <c r="C11" s="50"/>
      <c r="D11" s="50"/>
      <c r="E11" s="26" t="s">
        <v>94</v>
      </c>
      <c r="F11" s="51"/>
    </row>
    <row r="12" spans="2:6">
      <c r="B12" s="26" t="s">
        <v>2</v>
      </c>
      <c r="C12" s="50"/>
      <c r="D12" s="50"/>
      <c r="E12" s="26" t="s">
        <v>96</v>
      </c>
      <c r="F12" s="51"/>
    </row>
    <row r="13" spans="2:6">
      <c r="B13" s="26" t="s">
        <v>20</v>
      </c>
      <c r="C13" s="50"/>
      <c r="D13" s="50"/>
      <c r="E13" s="26" t="s">
        <v>0</v>
      </c>
      <c r="F13" s="51"/>
    </row>
    <row r="14" spans="2:6">
      <c r="B14" s="52"/>
      <c r="C14" s="53"/>
      <c r="D14" s="53"/>
      <c r="E14" s="26" t="s">
        <v>3</v>
      </c>
      <c r="F14" s="53"/>
    </row>
    <row r="15" spans="2:6">
      <c r="B15" s="52"/>
    </row>
    <row r="16" spans="2:6" ht="15.75" thickBot="1">
      <c r="B16" s="52"/>
    </row>
    <row r="17" spans="2:6" ht="15.75" thickBot="1">
      <c r="B17" s="118" t="s">
        <v>97</v>
      </c>
      <c r="C17" s="119"/>
      <c r="D17" s="119"/>
      <c r="E17" s="119"/>
      <c r="F17" s="120"/>
    </row>
    <row r="18" spans="2:6" ht="15.75" thickBot="1">
      <c r="B18" s="54"/>
      <c r="C18" s="55"/>
      <c r="D18" s="55"/>
      <c r="E18" s="55"/>
      <c r="F18" s="56"/>
    </row>
    <row r="19" spans="2:6" ht="15.75" thickBot="1">
      <c r="B19" s="121" t="s">
        <v>23</v>
      </c>
      <c r="C19" s="122"/>
      <c r="D19" s="122"/>
      <c r="E19" s="122"/>
      <c r="F19" s="123"/>
    </row>
    <row r="20" spans="2:6" s="69" customFormat="1" ht="30.75" thickBot="1">
      <c r="B20" s="71"/>
      <c r="C20" s="66" t="s">
        <v>26</v>
      </c>
      <c r="D20" s="66" t="s">
        <v>27</v>
      </c>
      <c r="E20" s="67" t="s">
        <v>24</v>
      </c>
      <c r="F20" s="68" t="s">
        <v>25</v>
      </c>
    </row>
    <row r="21" spans="2:6">
      <c r="B21" s="72" t="s">
        <v>29</v>
      </c>
      <c r="C21" s="57">
        <v>56399</v>
      </c>
      <c r="D21" s="57">
        <v>56399</v>
      </c>
      <c r="E21" s="58">
        <v>2.33</v>
      </c>
      <c r="F21" s="59">
        <f>D21*E21</f>
        <v>131409.67000000001</v>
      </c>
    </row>
    <row r="22" spans="2:6">
      <c r="B22" s="70" t="s">
        <v>30</v>
      </c>
      <c r="C22" s="60">
        <v>22190</v>
      </c>
      <c r="D22" s="60">
        <v>25500</v>
      </c>
      <c r="E22" s="61">
        <v>2.33</v>
      </c>
      <c r="F22" s="62">
        <f t="shared" ref="F22:F24" si="0">D22*E22</f>
        <v>59415</v>
      </c>
    </row>
    <row r="23" spans="2:6">
      <c r="B23" s="70" t="s">
        <v>18</v>
      </c>
      <c r="C23" s="60">
        <v>1637</v>
      </c>
      <c r="D23" s="60">
        <v>1637</v>
      </c>
      <c r="E23" s="61">
        <v>2.33</v>
      </c>
      <c r="F23" s="62">
        <f t="shared" si="0"/>
        <v>3814.21</v>
      </c>
    </row>
    <row r="24" spans="2:6" ht="15.75" thickBot="1">
      <c r="B24" s="79" t="s">
        <v>29</v>
      </c>
      <c r="C24" s="80"/>
      <c r="D24" s="80"/>
      <c r="E24" s="81">
        <v>4.5</v>
      </c>
      <c r="F24" s="63">
        <f t="shared" si="0"/>
        <v>0</v>
      </c>
    </row>
    <row r="25" spans="2:6" s="69" customFormat="1" ht="15.75" thickBot="1">
      <c r="B25" s="115" t="s">
        <v>455</v>
      </c>
      <c r="C25" s="116"/>
      <c r="D25" s="116"/>
      <c r="E25" s="117"/>
      <c r="F25" s="64">
        <f>ROUND(SUM(F21:F24),0)</f>
        <v>194639</v>
      </c>
    </row>
    <row r="26" spans="2:6" s="75" customFormat="1" ht="15.75" thickBot="1">
      <c r="B26" s="73"/>
      <c r="C26" s="74">
        <f>SUM(C21:C24)</f>
        <v>80226</v>
      </c>
      <c r="D26" s="74">
        <f>SUM(D21:D24)</f>
        <v>83536</v>
      </c>
    </row>
    <row r="27" spans="2:6">
      <c r="B27" s="52"/>
    </row>
    <row r="28" spans="2:6">
      <c r="B28" s="52"/>
    </row>
    <row r="29" spans="2:6">
      <c r="B29" s="65" t="s">
        <v>28</v>
      </c>
    </row>
    <row r="30" spans="2:6">
      <c r="B30" s="65"/>
    </row>
    <row r="31" spans="2:6">
      <c r="B31" s="65"/>
    </row>
    <row r="32" spans="2:6">
      <c r="B32" s="65"/>
    </row>
    <row r="33" spans="2:2">
      <c r="B33" s="65" t="s">
        <v>22</v>
      </c>
    </row>
  </sheetData>
  <mergeCells count="3">
    <mergeCell ref="B25:E25"/>
    <mergeCell ref="B17:F17"/>
    <mergeCell ref="B19:F19"/>
  </mergeCells>
  <pageMargins left="0.42" right="0.35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4"/>
  <sheetViews>
    <sheetView topLeftCell="A160" workbookViewId="0">
      <selection activeCell="H1" sqref="H1:H174"/>
    </sheetView>
  </sheetViews>
  <sheetFormatPr defaultRowHeight="15" customHeight="1"/>
  <cols>
    <col min="1" max="1" width="4" bestFit="1" customWidth="1"/>
    <col min="2" max="2" width="5.28515625" bestFit="1" customWidth="1"/>
    <col min="3" max="3" width="8" bestFit="1" customWidth="1"/>
    <col min="4" max="4" width="9.42578125" bestFit="1" customWidth="1"/>
    <col min="5" max="5" width="10.140625" bestFit="1" customWidth="1"/>
    <col min="6" max="6" width="8.42578125" bestFit="1" customWidth="1"/>
    <col min="7" max="7" width="16.28515625" customWidth="1"/>
    <col min="8" max="8" width="11.28515625" customWidth="1"/>
    <col min="12" max="12" width="5.85546875" bestFit="1" customWidth="1"/>
    <col min="13" max="13" width="8.5703125" bestFit="1" customWidth="1"/>
  </cols>
  <sheetData>
    <row r="1" spans="1:13" ht="26.25" thickBot="1">
      <c r="A1" s="5" t="s">
        <v>16</v>
      </c>
      <c r="B1" s="6" t="s">
        <v>15</v>
      </c>
      <c r="C1" s="6" t="s">
        <v>14</v>
      </c>
      <c r="D1" s="6" t="s">
        <v>4</v>
      </c>
      <c r="E1" s="6" t="s">
        <v>5</v>
      </c>
      <c r="F1" s="6" t="s">
        <v>6</v>
      </c>
      <c r="G1" s="6" t="s">
        <v>7</v>
      </c>
      <c r="H1" s="6" t="s">
        <v>8</v>
      </c>
      <c r="I1" s="6" t="s">
        <v>9</v>
      </c>
      <c r="J1" s="6" t="s">
        <v>10</v>
      </c>
      <c r="K1" s="6" t="s">
        <v>11</v>
      </c>
      <c r="L1" s="7" t="s">
        <v>12</v>
      </c>
      <c r="M1" s="8" t="s">
        <v>13</v>
      </c>
    </row>
    <row r="2" spans="1:13" ht="15" customHeight="1">
      <c r="A2" s="96">
        <v>1</v>
      </c>
      <c r="B2" s="97">
        <v>1</v>
      </c>
      <c r="C2" s="98" t="s">
        <v>98</v>
      </c>
      <c r="D2" s="99" t="s">
        <v>31</v>
      </c>
      <c r="E2" s="98" t="s">
        <v>99</v>
      </c>
      <c r="F2" s="98" t="s">
        <v>100</v>
      </c>
      <c r="G2" s="98" t="s">
        <v>69</v>
      </c>
      <c r="H2" s="100" t="s">
        <v>101</v>
      </c>
      <c r="I2" s="101">
        <v>50</v>
      </c>
      <c r="J2" s="101">
        <v>1325</v>
      </c>
      <c r="K2" s="102"/>
      <c r="L2" s="103"/>
      <c r="M2" s="104"/>
    </row>
    <row r="3" spans="1:13" ht="15" customHeight="1">
      <c r="A3" s="90">
        <f>A2+1</f>
        <v>2</v>
      </c>
      <c r="B3" s="3"/>
      <c r="C3" s="82"/>
      <c r="D3" s="83"/>
      <c r="E3" s="82" t="s">
        <v>99</v>
      </c>
      <c r="F3" s="82" t="s">
        <v>102</v>
      </c>
      <c r="G3" s="82" t="s">
        <v>103</v>
      </c>
      <c r="H3" s="84" t="s">
        <v>104</v>
      </c>
      <c r="I3" s="85">
        <v>11</v>
      </c>
      <c r="J3" s="85">
        <v>270</v>
      </c>
      <c r="K3" s="76"/>
      <c r="L3" s="77"/>
      <c r="M3" s="89"/>
    </row>
    <row r="4" spans="1:13" ht="15" customHeight="1">
      <c r="A4" s="90">
        <f t="shared" ref="A4:A5" si="0">A3+1</f>
        <v>3</v>
      </c>
      <c r="B4" s="3"/>
      <c r="C4" s="82"/>
      <c r="D4" s="83"/>
      <c r="E4" s="82" t="s">
        <v>99</v>
      </c>
      <c r="F4" s="82" t="s">
        <v>105</v>
      </c>
      <c r="G4" s="82" t="s">
        <v>106</v>
      </c>
      <c r="H4" s="84" t="s">
        <v>107</v>
      </c>
      <c r="I4" s="85">
        <v>36</v>
      </c>
      <c r="J4" s="85">
        <v>591</v>
      </c>
      <c r="K4" s="76"/>
      <c r="L4" s="77"/>
      <c r="M4" s="89"/>
    </row>
    <row r="5" spans="1:13" ht="15" customHeight="1">
      <c r="A5" s="90">
        <f t="shared" si="0"/>
        <v>4</v>
      </c>
      <c r="B5" s="3"/>
      <c r="C5" s="82"/>
      <c r="D5" s="83"/>
      <c r="E5" s="82" t="s">
        <v>99</v>
      </c>
      <c r="F5" s="82" t="s">
        <v>108</v>
      </c>
      <c r="G5" s="82" t="s">
        <v>109</v>
      </c>
      <c r="H5" s="84" t="s">
        <v>110</v>
      </c>
      <c r="I5" s="85">
        <v>2</v>
      </c>
      <c r="J5" s="85">
        <v>15</v>
      </c>
      <c r="K5" s="76"/>
      <c r="L5" s="77"/>
      <c r="M5" s="89"/>
    </row>
    <row r="6" spans="1:13" ht="15" customHeight="1">
      <c r="A6" s="90"/>
      <c r="B6" s="3"/>
      <c r="C6" s="3"/>
      <c r="D6" s="3"/>
      <c r="E6" s="3"/>
      <c r="F6" s="3"/>
      <c r="G6" s="3"/>
      <c r="H6" s="3" t="s">
        <v>31</v>
      </c>
      <c r="I6" s="76">
        <f>SUM(I2:I5)</f>
        <v>99</v>
      </c>
      <c r="J6" s="76">
        <f>SUM(J2:J5)</f>
        <v>2201</v>
      </c>
      <c r="K6" s="76">
        <v>2201</v>
      </c>
      <c r="L6" s="77">
        <v>2.33</v>
      </c>
      <c r="M6" s="89">
        <f>K6*L6</f>
        <v>5128.33</v>
      </c>
    </row>
    <row r="7" spans="1:13" ht="15" customHeight="1">
      <c r="A7" s="90">
        <v>5</v>
      </c>
      <c r="B7" s="3">
        <v>2</v>
      </c>
      <c r="C7" s="82" t="s">
        <v>111</v>
      </c>
      <c r="D7" s="83" t="s">
        <v>31</v>
      </c>
      <c r="E7" s="82" t="s">
        <v>99</v>
      </c>
      <c r="F7" s="82" t="s">
        <v>112</v>
      </c>
      <c r="G7" s="82" t="s">
        <v>75</v>
      </c>
      <c r="H7" s="84" t="s">
        <v>113</v>
      </c>
      <c r="I7" s="85">
        <v>313</v>
      </c>
      <c r="J7" s="85">
        <v>6405</v>
      </c>
      <c r="K7" s="76"/>
      <c r="L7" s="77"/>
      <c r="M7" s="89"/>
    </row>
    <row r="8" spans="1:13" ht="15" customHeight="1">
      <c r="A8" s="90"/>
      <c r="B8" s="3"/>
      <c r="C8" s="3"/>
      <c r="D8" s="3"/>
      <c r="E8" s="3"/>
      <c r="F8" s="3"/>
      <c r="G8" s="3"/>
      <c r="H8" s="3" t="s">
        <v>31</v>
      </c>
      <c r="I8" s="76">
        <v>313</v>
      </c>
      <c r="J8" s="76">
        <v>6405</v>
      </c>
      <c r="K8" s="76">
        <v>6405</v>
      </c>
      <c r="L8" s="77">
        <v>2.33</v>
      </c>
      <c r="M8" s="89">
        <f>K8*L8</f>
        <v>14923.65</v>
      </c>
    </row>
    <row r="9" spans="1:13" ht="15" customHeight="1">
      <c r="A9" s="90">
        <v>6</v>
      </c>
      <c r="B9" s="3">
        <v>3</v>
      </c>
      <c r="C9" s="82" t="s">
        <v>114</v>
      </c>
      <c r="D9" s="83" t="s">
        <v>31</v>
      </c>
      <c r="E9" s="82" t="s">
        <v>99</v>
      </c>
      <c r="F9" s="82" t="s">
        <v>115</v>
      </c>
      <c r="G9" s="82" t="s">
        <v>116</v>
      </c>
      <c r="H9" s="84" t="s">
        <v>117</v>
      </c>
      <c r="I9" s="85">
        <v>100</v>
      </c>
      <c r="J9" s="85">
        <v>4100</v>
      </c>
      <c r="K9" s="76"/>
      <c r="L9" s="77"/>
      <c r="M9" s="89"/>
    </row>
    <row r="10" spans="1:13" ht="15" customHeight="1">
      <c r="A10" s="90"/>
      <c r="B10" s="3"/>
      <c r="C10" s="3"/>
      <c r="D10" s="3"/>
      <c r="E10" s="3"/>
      <c r="F10" s="3"/>
      <c r="G10" s="3"/>
      <c r="H10" s="3" t="s">
        <v>31</v>
      </c>
      <c r="I10" s="76">
        <v>100</v>
      </c>
      <c r="J10" s="76">
        <v>4100</v>
      </c>
      <c r="K10" s="76">
        <v>4100</v>
      </c>
      <c r="L10" s="77">
        <v>2.33</v>
      </c>
      <c r="M10" s="89">
        <f>K10*L10</f>
        <v>9553</v>
      </c>
    </row>
    <row r="11" spans="1:13" ht="15" customHeight="1">
      <c r="A11" s="90">
        <v>7</v>
      </c>
      <c r="B11" s="3">
        <v>4</v>
      </c>
      <c r="C11" s="82" t="s">
        <v>118</v>
      </c>
      <c r="D11" s="83" t="s">
        <v>31</v>
      </c>
      <c r="E11" s="82" t="s">
        <v>99</v>
      </c>
      <c r="F11" s="82" t="s">
        <v>119</v>
      </c>
      <c r="G11" s="82" t="s">
        <v>41</v>
      </c>
      <c r="H11" s="84" t="s">
        <v>120</v>
      </c>
      <c r="I11" s="85">
        <v>48</v>
      </c>
      <c r="J11" s="85">
        <v>1036</v>
      </c>
      <c r="K11" s="76"/>
      <c r="L11" s="77"/>
      <c r="M11" s="89"/>
    </row>
    <row r="12" spans="1:13" ht="15" customHeight="1">
      <c r="A12" s="90">
        <f>A11+1</f>
        <v>8</v>
      </c>
      <c r="B12" s="3"/>
      <c r="C12" s="82" t="s">
        <v>121</v>
      </c>
      <c r="D12" s="83"/>
      <c r="E12" s="82" t="s">
        <v>99</v>
      </c>
      <c r="F12" s="82" t="s">
        <v>122</v>
      </c>
      <c r="G12" s="82" t="s">
        <v>41</v>
      </c>
      <c r="H12" s="84" t="s">
        <v>123</v>
      </c>
      <c r="I12" s="85">
        <v>377</v>
      </c>
      <c r="J12" s="85">
        <v>7501</v>
      </c>
      <c r="K12" s="76"/>
      <c r="L12" s="77"/>
      <c r="M12" s="89"/>
    </row>
    <row r="13" spans="1:13" ht="15" customHeight="1">
      <c r="A13" s="90"/>
      <c r="B13" s="3"/>
      <c r="C13" s="3"/>
      <c r="D13" s="3"/>
      <c r="E13" s="3"/>
      <c r="F13" s="3"/>
      <c r="G13" s="3"/>
      <c r="H13" s="3" t="s">
        <v>31</v>
      </c>
      <c r="I13" s="76">
        <f>SUM(I11:I12)</f>
        <v>425</v>
      </c>
      <c r="J13" s="76">
        <f>SUM(J11:J12)</f>
        <v>8537</v>
      </c>
      <c r="K13" s="76">
        <v>8537</v>
      </c>
      <c r="L13" s="77">
        <v>2.33</v>
      </c>
      <c r="M13" s="89">
        <f>K13*L13</f>
        <v>19891.21</v>
      </c>
    </row>
    <row r="14" spans="1:13" ht="15" customHeight="1">
      <c r="A14" s="90">
        <v>9</v>
      </c>
      <c r="B14" s="3">
        <v>5</v>
      </c>
      <c r="C14" s="82" t="s">
        <v>124</v>
      </c>
      <c r="D14" s="83" t="s">
        <v>31</v>
      </c>
      <c r="E14" s="82" t="s">
        <v>99</v>
      </c>
      <c r="F14" s="82" t="s">
        <v>125</v>
      </c>
      <c r="G14" s="82" t="s">
        <v>126</v>
      </c>
      <c r="H14" s="84" t="s">
        <v>127</v>
      </c>
      <c r="I14" s="85">
        <v>2</v>
      </c>
      <c r="J14" s="85">
        <v>27</v>
      </c>
      <c r="K14" s="76"/>
      <c r="L14" s="77"/>
      <c r="M14" s="89"/>
    </row>
    <row r="15" spans="1:13" ht="15" customHeight="1">
      <c r="A15" s="90">
        <f>A14+1</f>
        <v>10</v>
      </c>
      <c r="B15" s="3"/>
      <c r="C15" s="82"/>
      <c r="D15" s="83"/>
      <c r="E15" s="82" t="s">
        <v>99</v>
      </c>
      <c r="F15" s="82" t="s">
        <v>128</v>
      </c>
      <c r="G15" s="84" t="s">
        <v>454</v>
      </c>
      <c r="H15" s="84" t="s">
        <v>129</v>
      </c>
      <c r="I15" s="85">
        <v>8</v>
      </c>
      <c r="J15" s="85">
        <v>92</v>
      </c>
      <c r="K15" s="76"/>
      <c r="L15" s="77"/>
      <c r="M15" s="89"/>
    </row>
    <row r="16" spans="1:13" ht="15" customHeight="1">
      <c r="A16" s="90">
        <f t="shared" ref="A16:A17" si="1">A15+1</f>
        <v>11</v>
      </c>
      <c r="B16" s="3"/>
      <c r="C16" s="82"/>
      <c r="D16" s="83"/>
      <c r="E16" s="82" t="s">
        <v>99</v>
      </c>
      <c r="F16" s="82" t="s">
        <v>130</v>
      </c>
      <c r="G16" s="82" t="s">
        <v>85</v>
      </c>
      <c r="H16" s="84" t="s">
        <v>131</v>
      </c>
      <c r="I16" s="85">
        <v>36</v>
      </c>
      <c r="J16" s="85">
        <v>503</v>
      </c>
      <c r="K16" s="76"/>
      <c r="L16" s="77"/>
      <c r="M16" s="89"/>
    </row>
    <row r="17" spans="1:13" ht="15" customHeight="1">
      <c r="A17" s="90">
        <f t="shared" si="1"/>
        <v>12</v>
      </c>
      <c r="B17" s="3"/>
      <c r="C17" s="82"/>
      <c r="D17" s="83"/>
      <c r="E17" s="82" t="s">
        <v>99</v>
      </c>
      <c r="F17" s="82" t="s">
        <v>132</v>
      </c>
      <c r="G17" s="82" t="s">
        <v>85</v>
      </c>
      <c r="H17" s="84" t="s">
        <v>133</v>
      </c>
      <c r="I17" s="85">
        <v>26</v>
      </c>
      <c r="J17" s="85">
        <v>759</v>
      </c>
      <c r="K17" s="76"/>
      <c r="L17" s="77"/>
      <c r="M17" s="89"/>
    </row>
    <row r="18" spans="1:13" ht="15" customHeight="1">
      <c r="A18" s="90"/>
      <c r="B18" s="3"/>
      <c r="C18" s="3"/>
      <c r="D18" s="3"/>
      <c r="E18" s="3"/>
      <c r="F18" s="3"/>
      <c r="G18" s="3"/>
      <c r="H18" s="3" t="s">
        <v>31</v>
      </c>
      <c r="I18" s="76">
        <f>SUM(I14:I17)</f>
        <v>72</v>
      </c>
      <c r="J18" s="76">
        <f>SUM(J14:J17)</f>
        <v>1381</v>
      </c>
      <c r="K18" s="76">
        <v>1500</v>
      </c>
      <c r="L18" s="77">
        <v>2.33</v>
      </c>
      <c r="M18" s="89">
        <f>K18*L18</f>
        <v>3495</v>
      </c>
    </row>
    <row r="19" spans="1:13" ht="15" customHeight="1">
      <c r="A19" s="90">
        <v>13</v>
      </c>
      <c r="B19" s="3">
        <v>6</v>
      </c>
      <c r="C19" s="82" t="s">
        <v>134</v>
      </c>
      <c r="D19" s="83" t="s">
        <v>31</v>
      </c>
      <c r="E19" s="82" t="s">
        <v>99</v>
      </c>
      <c r="F19" s="82" t="s">
        <v>135</v>
      </c>
      <c r="G19" s="82" t="s">
        <v>136</v>
      </c>
      <c r="H19" s="84" t="s">
        <v>137</v>
      </c>
      <c r="I19" s="85">
        <v>15</v>
      </c>
      <c r="J19" s="85">
        <v>303</v>
      </c>
      <c r="K19" s="76"/>
      <c r="L19" s="77"/>
      <c r="M19" s="89"/>
    </row>
    <row r="20" spans="1:13" ht="15" customHeight="1">
      <c r="A20" s="90">
        <f>A19+1</f>
        <v>14</v>
      </c>
      <c r="B20" s="3"/>
      <c r="C20" s="82" t="s">
        <v>138</v>
      </c>
      <c r="D20" s="83"/>
      <c r="E20" s="82" t="s">
        <v>99</v>
      </c>
      <c r="F20" s="82" t="s">
        <v>139</v>
      </c>
      <c r="G20" s="82" t="s">
        <v>43</v>
      </c>
      <c r="H20" s="84" t="s">
        <v>140</v>
      </c>
      <c r="I20" s="85">
        <v>9</v>
      </c>
      <c r="J20" s="85">
        <v>97</v>
      </c>
      <c r="K20" s="76"/>
      <c r="L20" s="77"/>
      <c r="M20" s="89"/>
    </row>
    <row r="21" spans="1:13" ht="15" customHeight="1">
      <c r="A21" s="90">
        <f t="shared" ref="A21" si="2">A20+1</f>
        <v>15</v>
      </c>
      <c r="B21" s="3"/>
      <c r="C21" s="82"/>
      <c r="D21" s="83"/>
      <c r="E21" s="82" t="s">
        <v>99</v>
      </c>
      <c r="F21" s="82" t="s">
        <v>141</v>
      </c>
      <c r="G21" s="82" t="s">
        <v>43</v>
      </c>
      <c r="H21" s="84" t="s">
        <v>142</v>
      </c>
      <c r="I21" s="85">
        <v>25</v>
      </c>
      <c r="J21" s="85">
        <v>1025</v>
      </c>
      <c r="K21" s="76"/>
      <c r="L21" s="77"/>
      <c r="M21" s="89"/>
    </row>
    <row r="22" spans="1:13" ht="15" customHeight="1">
      <c r="A22" s="90"/>
      <c r="B22" s="3"/>
      <c r="C22" s="3"/>
      <c r="D22" s="3"/>
      <c r="E22" s="3"/>
      <c r="F22" s="3"/>
      <c r="G22" s="3"/>
      <c r="H22" s="3" t="s">
        <v>31</v>
      </c>
      <c r="I22" s="76">
        <f>SUM(I19:I21)</f>
        <v>49</v>
      </c>
      <c r="J22" s="76">
        <f>SUM(J19:J21)</f>
        <v>1425</v>
      </c>
      <c r="K22" s="76">
        <v>1500</v>
      </c>
      <c r="L22" s="77">
        <v>2.33</v>
      </c>
      <c r="M22" s="89">
        <f>K22*L22</f>
        <v>3495</v>
      </c>
    </row>
    <row r="23" spans="1:13" ht="15" customHeight="1">
      <c r="A23" s="90">
        <v>16</v>
      </c>
      <c r="B23" s="3">
        <v>7</v>
      </c>
      <c r="C23" s="82" t="s">
        <v>143</v>
      </c>
      <c r="D23" s="83" t="s">
        <v>31</v>
      </c>
      <c r="E23" s="82" t="s">
        <v>144</v>
      </c>
      <c r="F23" s="82" t="s">
        <v>145</v>
      </c>
      <c r="G23" s="82" t="s">
        <v>146</v>
      </c>
      <c r="H23" s="84" t="s">
        <v>147</v>
      </c>
      <c r="I23" s="85">
        <v>372</v>
      </c>
      <c r="J23" s="85">
        <v>6768</v>
      </c>
      <c r="K23" s="76"/>
      <c r="L23" s="77"/>
      <c r="M23" s="89"/>
    </row>
    <row r="24" spans="1:13" ht="15" customHeight="1">
      <c r="A24" s="90">
        <f>A23+1</f>
        <v>17</v>
      </c>
      <c r="B24" s="3"/>
      <c r="C24" s="82"/>
      <c r="D24" s="83"/>
      <c r="E24" s="82" t="s">
        <v>144</v>
      </c>
      <c r="F24" s="82" t="s">
        <v>148</v>
      </c>
      <c r="G24" s="82" t="s">
        <v>146</v>
      </c>
      <c r="H24" s="84" t="s">
        <v>149</v>
      </c>
      <c r="I24" s="85">
        <v>111</v>
      </c>
      <c r="J24" s="85">
        <v>2562</v>
      </c>
      <c r="K24" s="76"/>
      <c r="L24" s="77"/>
      <c r="M24" s="89"/>
    </row>
    <row r="25" spans="1:13" ht="15" customHeight="1">
      <c r="A25" s="90"/>
      <c r="B25" s="3"/>
      <c r="C25" s="3"/>
      <c r="D25" s="3"/>
      <c r="E25" s="3"/>
      <c r="F25" s="3"/>
      <c r="G25" s="3"/>
      <c r="H25" s="3" t="s">
        <v>31</v>
      </c>
      <c r="I25" s="76">
        <f>SUM(I23:I24)</f>
        <v>483</v>
      </c>
      <c r="J25" s="76">
        <f>SUM(J23:J24)</f>
        <v>9330</v>
      </c>
      <c r="K25" s="76">
        <v>9330</v>
      </c>
      <c r="L25" s="77">
        <v>2.33</v>
      </c>
      <c r="M25" s="89">
        <f>K25*L25</f>
        <v>21738.9</v>
      </c>
    </row>
    <row r="26" spans="1:13" ht="15" customHeight="1">
      <c r="A26" s="90">
        <v>18</v>
      </c>
      <c r="B26" s="3">
        <v>8</v>
      </c>
      <c r="C26" s="82" t="s">
        <v>150</v>
      </c>
      <c r="D26" s="83" t="s">
        <v>31</v>
      </c>
      <c r="E26" s="82" t="s">
        <v>144</v>
      </c>
      <c r="F26" s="82" t="s">
        <v>151</v>
      </c>
      <c r="G26" s="82" t="s">
        <v>36</v>
      </c>
      <c r="H26" s="84" t="s">
        <v>453</v>
      </c>
      <c r="I26" s="85">
        <v>29</v>
      </c>
      <c r="J26" s="85">
        <v>268</v>
      </c>
      <c r="K26" s="76"/>
      <c r="L26" s="77"/>
      <c r="M26" s="89"/>
    </row>
    <row r="27" spans="1:13" ht="15" customHeight="1">
      <c r="A27" s="90">
        <f>A26+1</f>
        <v>19</v>
      </c>
      <c r="B27" s="3"/>
      <c r="C27" s="82"/>
      <c r="D27" s="83"/>
      <c r="E27" s="82" t="s">
        <v>144</v>
      </c>
      <c r="F27" s="82" t="s">
        <v>152</v>
      </c>
      <c r="G27" s="82" t="s">
        <v>153</v>
      </c>
      <c r="H27" s="84" t="s">
        <v>154</v>
      </c>
      <c r="I27" s="85">
        <v>2</v>
      </c>
      <c r="J27" s="85">
        <v>400</v>
      </c>
      <c r="K27" s="76"/>
      <c r="L27" s="77"/>
      <c r="M27" s="89"/>
    </row>
    <row r="28" spans="1:13" ht="15" customHeight="1">
      <c r="A28" s="90">
        <f t="shared" ref="A28:A29" si="3">A27+1</f>
        <v>20</v>
      </c>
      <c r="B28" s="3"/>
      <c r="C28" s="82"/>
      <c r="D28" s="83"/>
      <c r="E28" s="82" t="s">
        <v>144</v>
      </c>
      <c r="F28" s="82" t="s">
        <v>152</v>
      </c>
      <c r="G28" s="82" t="s">
        <v>153</v>
      </c>
      <c r="H28" s="84" t="s">
        <v>154</v>
      </c>
      <c r="I28" s="85">
        <v>50</v>
      </c>
      <c r="J28" s="85">
        <v>2050</v>
      </c>
      <c r="K28" s="76"/>
      <c r="L28" s="77"/>
      <c r="M28" s="89"/>
    </row>
    <row r="29" spans="1:13" ht="15" customHeight="1">
      <c r="A29" s="90">
        <f t="shared" si="3"/>
        <v>21</v>
      </c>
      <c r="B29" s="3"/>
      <c r="C29" s="3"/>
      <c r="D29" s="3"/>
      <c r="E29" s="4">
        <v>46203</v>
      </c>
      <c r="F29" s="82" t="s">
        <v>155</v>
      </c>
      <c r="G29" s="82" t="s">
        <v>156</v>
      </c>
      <c r="H29" s="84" t="s">
        <v>157</v>
      </c>
      <c r="I29" s="85">
        <v>5</v>
      </c>
      <c r="J29" s="85">
        <v>67</v>
      </c>
      <c r="K29" s="76"/>
      <c r="L29" s="77"/>
      <c r="M29" s="89"/>
    </row>
    <row r="30" spans="1:13" ht="15" customHeight="1">
      <c r="A30" s="90"/>
      <c r="B30" s="3"/>
      <c r="C30" s="3"/>
      <c r="D30" s="3"/>
      <c r="E30" s="3"/>
      <c r="F30" s="3"/>
      <c r="G30" s="3"/>
      <c r="H30" s="3" t="s">
        <v>31</v>
      </c>
      <c r="I30" s="76">
        <f>SUM(I26:I29)</f>
        <v>86</v>
      </c>
      <c r="J30" s="76">
        <f>SUM(J26:J29)</f>
        <v>2785</v>
      </c>
      <c r="K30" s="76">
        <v>2785</v>
      </c>
      <c r="L30" s="77">
        <v>2.33</v>
      </c>
      <c r="M30" s="89">
        <f>K30*L30</f>
        <v>6489.05</v>
      </c>
    </row>
    <row r="31" spans="1:13" ht="15" customHeight="1">
      <c r="A31" s="90">
        <v>22</v>
      </c>
      <c r="B31" s="3">
        <v>9</v>
      </c>
      <c r="C31" s="82" t="s">
        <v>158</v>
      </c>
      <c r="D31" s="88" t="s">
        <v>31</v>
      </c>
      <c r="E31" s="82" t="s">
        <v>144</v>
      </c>
      <c r="F31" s="82" t="s">
        <v>159</v>
      </c>
      <c r="G31" s="82" t="s">
        <v>58</v>
      </c>
      <c r="H31" s="84" t="s">
        <v>452</v>
      </c>
      <c r="I31" s="85">
        <v>53</v>
      </c>
      <c r="J31" s="85">
        <v>891</v>
      </c>
      <c r="K31" s="76"/>
      <c r="L31" s="77"/>
      <c r="M31" s="89"/>
    </row>
    <row r="32" spans="1:13" ht="15" customHeight="1">
      <c r="A32" s="90">
        <f>A31+1</f>
        <v>23</v>
      </c>
      <c r="B32" s="3"/>
      <c r="C32" s="82"/>
      <c r="D32" s="83"/>
      <c r="E32" s="82" t="s">
        <v>144</v>
      </c>
      <c r="F32" s="82" t="s">
        <v>160</v>
      </c>
      <c r="G32" s="82" t="s">
        <v>45</v>
      </c>
      <c r="H32" s="84" t="s">
        <v>161</v>
      </c>
      <c r="I32" s="85">
        <v>80</v>
      </c>
      <c r="J32" s="85">
        <v>2055</v>
      </c>
      <c r="K32" s="76"/>
      <c r="L32" s="77"/>
      <c r="M32" s="89"/>
    </row>
    <row r="33" spans="1:13" ht="15" customHeight="1">
      <c r="A33" s="90">
        <f t="shared" ref="A33" si="4">A32+1</f>
        <v>24</v>
      </c>
      <c r="B33" s="3"/>
      <c r="C33" s="82"/>
      <c r="D33" s="83"/>
      <c r="E33" s="82" t="s">
        <v>144</v>
      </c>
      <c r="F33" s="82" t="s">
        <v>162</v>
      </c>
      <c r="G33" s="82" t="s">
        <v>45</v>
      </c>
      <c r="H33" s="84" t="s">
        <v>163</v>
      </c>
      <c r="I33" s="85">
        <v>11</v>
      </c>
      <c r="J33" s="85">
        <v>259</v>
      </c>
      <c r="K33" s="76"/>
      <c r="L33" s="77"/>
      <c r="M33" s="89"/>
    </row>
    <row r="34" spans="1:13" ht="15" customHeight="1">
      <c r="A34" s="90"/>
      <c r="B34" s="3"/>
      <c r="C34" s="3"/>
      <c r="D34" s="3"/>
      <c r="E34" s="3"/>
      <c r="F34" s="3"/>
      <c r="G34" s="3"/>
      <c r="H34" s="3" t="s">
        <v>31</v>
      </c>
      <c r="I34" s="76">
        <f>SUM(I31:I33)</f>
        <v>144</v>
      </c>
      <c r="J34" s="76">
        <f>SUM(J31:J33)</f>
        <v>3205</v>
      </c>
      <c r="K34" s="76">
        <v>3205</v>
      </c>
      <c r="L34" s="77">
        <v>2.33</v>
      </c>
      <c r="M34" s="89">
        <f>K34*L34</f>
        <v>7467.6500000000005</v>
      </c>
    </row>
    <row r="35" spans="1:13" ht="15" customHeight="1">
      <c r="A35" s="90">
        <v>25</v>
      </c>
      <c r="B35" s="3">
        <v>10</v>
      </c>
      <c r="C35" s="82" t="s">
        <v>164</v>
      </c>
      <c r="D35" s="88" t="s">
        <v>31</v>
      </c>
      <c r="E35" s="82" t="s">
        <v>144</v>
      </c>
      <c r="F35" s="82" t="s">
        <v>165</v>
      </c>
      <c r="G35" s="82" t="s">
        <v>86</v>
      </c>
      <c r="H35" s="84" t="s">
        <v>451</v>
      </c>
      <c r="I35" s="85">
        <v>6</v>
      </c>
      <c r="J35" s="85">
        <v>52</v>
      </c>
      <c r="K35" s="76"/>
      <c r="L35" s="77"/>
      <c r="M35" s="89"/>
    </row>
    <row r="36" spans="1:13" ht="15" customHeight="1">
      <c r="A36" s="90">
        <f>A35+1</f>
        <v>26</v>
      </c>
      <c r="B36" s="3"/>
      <c r="C36" s="82"/>
      <c r="D36" s="83"/>
      <c r="E36" s="82" t="s">
        <v>144</v>
      </c>
      <c r="F36" s="82" t="s">
        <v>166</v>
      </c>
      <c r="G36" s="82" t="s">
        <v>35</v>
      </c>
      <c r="H36" s="84" t="s">
        <v>167</v>
      </c>
      <c r="I36" s="85">
        <v>54</v>
      </c>
      <c r="J36" s="85">
        <v>759</v>
      </c>
      <c r="K36" s="76"/>
      <c r="L36" s="77"/>
      <c r="M36" s="89"/>
    </row>
    <row r="37" spans="1:13" ht="15" customHeight="1">
      <c r="A37" s="90">
        <f t="shared" ref="A37:A41" si="5">A36+1</f>
        <v>27</v>
      </c>
      <c r="B37" s="3"/>
      <c r="C37" s="82"/>
      <c r="D37" s="83"/>
      <c r="E37" s="82" t="s">
        <v>144</v>
      </c>
      <c r="F37" s="82" t="s">
        <v>168</v>
      </c>
      <c r="G37" s="82" t="s">
        <v>74</v>
      </c>
      <c r="H37" s="84" t="s">
        <v>169</v>
      </c>
      <c r="I37" s="85">
        <v>25</v>
      </c>
      <c r="J37" s="85">
        <v>957</v>
      </c>
      <c r="K37" s="76"/>
      <c r="L37" s="77"/>
      <c r="M37" s="89"/>
    </row>
    <row r="38" spans="1:13" ht="15" customHeight="1">
      <c r="A38" s="90">
        <f t="shared" si="5"/>
        <v>28</v>
      </c>
      <c r="B38" s="3"/>
      <c r="C38" s="82"/>
      <c r="D38" s="83"/>
      <c r="E38" s="82" t="s">
        <v>144</v>
      </c>
      <c r="F38" s="82" t="s">
        <v>170</v>
      </c>
      <c r="G38" s="82" t="s">
        <v>49</v>
      </c>
      <c r="H38" s="84" t="s">
        <v>171</v>
      </c>
      <c r="I38" s="85">
        <v>3</v>
      </c>
      <c r="J38" s="85">
        <v>40</v>
      </c>
      <c r="K38" s="76"/>
      <c r="L38" s="77"/>
      <c r="M38" s="89"/>
    </row>
    <row r="39" spans="1:13" ht="15" customHeight="1">
      <c r="A39" s="90">
        <f t="shared" si="5"/>
        <v>29</v>
      </c>
      <c r="B39" s="3"/>
      <c r="C39" s="82"/>
      <c r="D39" s="83"/>
      <c r="E39" s="82" t="s">
        <v>144</v>
      </c>
      <c r="F39" s="82" t="s">
        <v>172</v>
      </c>
      <c r="G39" s="82" t="s">
        <v>47</v>
      </c>
      <c r="H39" s="84" t="s">
        <v>173</v>
      </c>
      <c r="I39" s="85">
        <v>2</v>
      </c>
      <c r="J39" s="85">
        <v>14</v>
      </c>
      <c r="K39" s="76"/>
      <c r="L39" s="77"/>
      <c r="M39" s="89"/>
    </row>
    <row r="40" spans="1:13" ht="15" customHeight="1">
      <c r="A40" s="90">
        <f t="shared" si="5"/>
        <v>30</v>
      </c>
      <c r="B40" s="3"/>
      <c r="C40" s="82"/>
      <c r="D40" s="83"/>
      <c r="E40" s="82" t="s">
        <v>144</v>
      </c>
      <c r="F40" s="82" t="s">
        <v>174</v>
      </c>
      <c r="G40" s="82" t="s">
        <v>74</v>
      </c>
      <c r="H40" s="84" t="s">
        <v>175</v>
      </c>
      <c r="I40" s="85">
        <v>1</v>
      </c>
      <c r="J40" s="85">
        <v>8</v>
      </c>
      <c r="K40" s="76"/>
      <c r="L40" s="77"/>
      <c r="M40" s="89"/>
    </row>
    <row r="41" spans="1:13" ht="15" customHeight="1">
      <c r="A41" s="90">
        <f t="shared" si="5"/>
        <v>31</v>
      </c>
      <c r="B41" s="3"/>
      <c r="C41" s="82"/>
      <c r="D41" s="83"/>
      <c r="E41" s="82" t="s">
        <v>144</v>
      </c>
      <c r="F41" s="82" t="s">
        <v>176</v>
      </c>
      <c r="G41" s="82" t="s">
        <v>86</v>
      </c>
      <c r="H41" s="84" t="s">
        <v>177</v>
      </c>
      <c r="I41" s="85">
        <v>2</v>
      </c>
      <c r="J41" s="85">
        <v>400</v>
      </c>
      <c r="K41" s="76"/>
      <c r="L41" s="77"/>
      <c r="M41" s="89"/>
    </row>
    <row r="42" spans="1:13" ht="15" customHeight="1">
      <c r="A42" s="90"/>
      <c r="B42" s="3"/>
      <c r="C42" s="3"/>
      <c r="D42" s="3"/>
      <c r="E42" s="3"/>
      <c r="F42" s="3"/>
      <c r="G42" s="3"/>
      <c r="H42" s="3" t="s">
        <v>31</v>
      </c>
      <c r="I42" s="76">
        <f>SUM(I35:I41)</f>
        <v>93</v>
      </c>
      <c r="J42" s="76">
        <f>SUM(J35:J41)</f>
        <v>2230</v>
      </c>
      <c r="K42" s="76">
        <v>2500</v>
      </c>
      <c r="L42" s="77">
        <v>2.33</v>
      </c>
      <c r="M42" s="89">
        <f>K42*L42</f>
        <v>5825</v>
      </c>
    </row>
    <row r="43" spans="1:13" ht="15" customHeight="1">
      <c r="A43" s="90">
        <v>32</v>
      </c>
      <c r="B43" s="3">
        <v>11</v>
      </c>
      <c r="C43" s="82" t="s">
        <v>178</v>
      </c>
      <c r="D43" s="88" t="s">
        <v>31</v>
      </c>
      <c r="E43" s="82" t="s">
        <v>144</v>
      </c>
      <c r="F43" s="82" t="s">
        <v>179</v>
      </c>
      <c r="G43" s="82" t="s">
        <v>70</v>
      </c>
      <c r="H43" s="84" t="s">
        <v>180</v>
      </c>
      <c r="I43" s="85">
        <v>40</v>
      </c>
      <c r="J43" s="85">
        <v>456</v>
      </c>
      <c r="K43" s="76"/>
      <c r="L43" s="77"/>
      <c r="M43" s="89"/>
    </row>
    <row r="44" spans="1:13" ht="15" customHeight="1">
      <c r="A44" s="90">
        <f>A43+1</f>
        <v>33</v>
      </c>
      <c r="B44" s="3"/>
      <c r="C44" s="82"/>
      <c r="D44" s="83"/>
      <c r="E44" s="82" t="s">
        <v>144</v>
      </c>
      <c r="F44" s="82" t="s">
        <v>181</v>
      </c>
      <c r="G44" s="82" t="s">
        <v>39</v>
      </c>
      <c r="H44" s="84" t="s">
        <v>182</v>
      </c>
      <c r="I44" s="85">
        <v>27</v>
      </c>
      <c r="J44" s="85">
        <v>618</v>
      </c>
      <c r="K44" s="76"/>
      <c r="L44" s="77"/>
      <c r="M44" s="89"/>
    </row>
    <row r="45" spans="1:13" ht="15" customHeight="1">
      <c r="A45" s="90">
        <f t="shared" ref="A45:A47" si="6">A44+1</f>
        <v>34</v>
      </c>
      <c r="B45" s="3"/>
      <c r="C45" s="82"/>
      <c r="D45" s="83"/>
      <c r="E45" s="82" t="s">
        <v>144</v>
      </c>
      <c r="F45" s="82" t="s">
        <v>183</v>
      </c>
      <c r="G45" s="82" t="s">
        <v>39</v>
      </c>
      <c r="H45" s="84" t="s">
        <v>184</v>
      </c>
      <c r="I45" s="85">
        <v>4</v>
      </c>
      <c r="J45" s="85">
        <v>117</v>
      </c>
      <c r="K45" s="76"/>
      <c r="L45" s="77"/>
      <c r="M45" s="89"/>
    </row>
    <row r="46" spans="1:13" ht="15" customHeight="1">
      <c r="A46" s="90">
        <f t="shared" si="6"/>
        <v>35</v>
      </c>
      <c r="B46" s="3"/>
      <c r="C46" s="82"/>
      <c r="D46" s="83"/>
      <c r="E46" s="82" t="s">
        <v>144</v>
      </c>
      <c r="F46" s="82" t="s">
        <v>185</v>
      </c>
      <c r="G46" s="82" t="s">
        <v>59</v>
      </c>
      <c r="H46" s="84" t="s">
        <v>186</v>
      </c>
      <c r="I46" s="85">
        <v>39</v>
      </c>
      <c r="J46" s="85">
        <v>760</v>
      </c>
      <c r="K46" s="76"/>
      <c r="L46" s="77"/>
      <c r="M46" s="89"/>
    </row>
    <row r="47" spans="1:13" ht="15" customHeight="1">
      <c r="A47" s="90">
        <f t="shared" si="6"/>
        <v>36</v>
      </c>
      <c r="B47" s="3"/>
      <c r="C47" s="82"/>
      <c r="D47" s="83"/>
      <c r="E47" s="82" t="s">
        <v>144</v>
      </c>
      <c r="F47" s="82" t="s">
        <v>187</v>
      </c>
      <c r="G47" s="82" t="s">
        <v>87</v>
      </c>
      <c r="H47" s="84" t="s">
        <v>188</v>
      </c>
      <c r="I47" s="85">
        <v>30</v>
      </c>
      <c r="J47" s="85">
        <v>445</v>
      </c>
      <c r="K47" s="76"/>
      <c r="L47" s="77"/>
      <c r="M47" s="89"/>
    </row>
    <row r="48" spans="1:13" ht="15" customHeight="1">
      <c r="A48" s="90"/>
      <c r="B48" s="3"/>
      <c r="C48" s="3"/>
      <c r="D48" s="3"/>
      <c r="E48" s="3"/>
      <c r="F48" s="3"/>
      <c r="G48" s="3"/>
      <c r="H48" s="3" t="s">
        <v>31</v>
      </c>
      <c r="I48" s="76">
        <f>SUM(I43:I47)</f>
        <v>140</v>
      </c>
      <c r="J48" s="76">
        <f>SUM(J43:J47)</f>
        <v>2396</v>
      </c>
      <c r="K48" s="76">
        <v>2500</v>
      </c>
      <c r="L48" s="77">
        <v>2.33</v>
      </c>
      <c r="M48" s="89">
        <f>K48*L48</f>
        <v>5825</v>
      </c>
    </row>
    <row r="49" spans="1:13" ht="15" customHeight="1">
      <c r="A49" s="90">
        <v>37</v>
      </c>
      <c r="B49" s="3">
        <v>12</v>
      </c>
      <c r="C49" s="87">
        <v>9411039</v>
      </c>
      <c r="D49" s="88" t="s">
        <v>18</v>
      </c>
      <c r="E49" s="82" t="s">
        <v>144</v>
      </c>
      <c r="F49" s="82" t="s">
        <v>189</v>
      </c>
      <c r="G49" s="82" t="s">
        <v>190</v>
      </c>
      <c r="H49" s="84" t="s">
        <v>191</v>
      </c>
      <c r="I49" s="85">
        <v>11</v>
      </c>
      <c r="J49" s="85">
        <v>268</v>
      </c>
      <c r="K49" s="76"/>
      <c r="L49" s="77"/>
      <c r="M49" s="89"/>
    </row>
    <row r="50" spans="1:13" ht="15" customHeight="1">
      <c r="A50" s="90"/>
      <c r="B50" s="3"/>
      <c r="C50" s="3"/>
      <c r="D50" s="3"/>
      <c r="E50" s="3"/>
      <c r="F50" s="3"/>
      <c r="G50" s="3"/>
      <c r="H50" s="3" t="s">
        <v>18</v>
      </c>
      <c r="I50" s="76">
        <v>11</v>
      </c>
      <c r="J50" s="76">
        <v>268</v>
      </c>
      <c r="K50" s="76">
        <v>268</v>
      </c>
      <c r="L50" s="77">
        <v>2.33</v>
      </c>
      <c r="M50" s="89">
        <f>K50*L50</f>
        <v>624.44000000000005</v>
      </c>
    </row>
    <row r="51" spans="1:13" ht="15" customHeight="1">
      <c r="A51" s="90">
        <v>38</v>
      </c>
      <c r="B51" s="3">
        <v>13</v>
      </c>
      <c r="C51" s="82" t="s">
        <v>192</v>
      </c>
      <c r="D51" s="83" t="s">
        <v>31</v>
      </c>
      <c r="E51" s="82" t="s">
        <v>193</v>
      </c>
      <c r="F51" s="82" t="s">
        <v>194</v>
      </c>
      <c r="G51" s="82" t="s">
        <v>79</v>
      </c>
      <c r="H51" s="84" t="s">
        <v>195</v>
      </c>
      <c r="I51" s="85">
        <v>12</v>
      </c>
      <c r="J51" s="85">
        <v>441</v>
      </c>
      <c r="K51" s="76"/>
      <c r="L51" s="77"/>
      <c r="M51" s="89"/>
    </row>
    <row r="52" spans="1:13" ht="15" customHeight="1">
      <c r="A52" s="90">
        <f>A51+1</f>
        <v>39</v>
      </c>
      <c r="B52" s="3"/>
      <c r="C52" s="82"/>
      <c r="D52" s="83"/>
      <c r="E52" s="82" t="s">
        <v>193</v>
      </c>
      <c r="F52" s="82" t="s">
        <v>196</v>
      </c>
      <c r="G52" s="82" t="s">
        <v>197</v>
      </c>
      <c r="H52" s="84" t="s">
        <v>198</v>
      </c>
      <c r="I52" s="85">
        <v>22</v>
      </c>
      <c r="J52" s="85">
        <v>190</v>
      </c>
      <c r="K52" s="76"/>
      <c r="L52" s="77"/>
      <c r="M52" s="89"/>
    </row>
    <row r="53" spans="1:13" ht="15" customHeight="1">
      <c r="A53" s="90">
        <f t="shared" ref="A53" si="7">A52+1</f>
        <v>40</v>
      </c>
      <c r="B53" s="3"/>
      <c r="C53" s="82"/>
      <c r="D53" s="83"/>
      <c r="E53" s="82" t="s">
        <v>193</v>
      </c>
      <c r="F53" s="82" t="s">
        <v>199</v>
      </c>
      <c r="G53" s="82" t="s">
        <v>200</v>
      </c>
      <c r="H53" s="84" t="s">
        <v>201</v>
      </c>
      <c r="I53" s="85">
        <v>16</v>
      </c>
      <c r="J53" s="85">
        <v>261</v>
      </c>
      <c r="K53" s="76"/>
      <c r="L53" s="77"/>
      <c r="M53" s="89"/>
    </row>
    <row r="54" spans="1:13" ht="15" customHeight="1">
      <c r="A54" s="90"/>
      <c r="B54" s="3"/>
      <c r="C54" s="3"/>
      <c r="D54" s="3"/>
      <c r="E54" s="3"/>
      <c r="F54" s="3"/>
      <c r="G54" s="3"/>
      <c r="H54" s="3" t="s">
        <v>31</v>
      </c>
      <c r="I54" s="76">
        <f>SUM(I51:I53)</f>
        <v>50</v>
      </c>
      <c r="J54" s="76">
        <f>SUM(J51:J53)</f>
        <v>892</v>
      </c>
      <c r="K54" s="76">
        <v>2500</v>
      </c>
      <c r="L54" s="77">
        <v>2.33</v>
      </c>
      <c r="M54" s="89">
        <f>K54*L54</f>
        <v>5825</v>
      </c>
    </row>
    <row r="55" spans="1:13" ht="15" customHeight="1">
      <c r="A55" s="90">
        <v>41</v>
      </c>
      <c r="B55" s="3">
        <v>14</v>
      </c>
      <c r="C55" s="82" t="s">
        <v>202</v>
      </c>
      <c r="D55" s="83" t="s">
        <v>31</v>
      </c>
      <c r="E55" s="82" t="s">
        <v>193</v>
      </c>
      <c r="F55" s="82" t="s">
        <v>203</v>
      </c>
      <c r="G55" s="82" t="s">
        <v>91</v>
      </c>
      <c r="H55" s="84" t="s">
        <v>204</v>
      </c>
      <c r="I55" s="85">
        <v>14</v>
      </c>
      <c r="J55" s="85">
        <v>200</v>
      </c>
      <c r="K55" s="76"/>
      <c r="L55" s="77"/>
      <c r="M55" s="89"/>
    </row>
    <row r="56" spans="1:13" ht="15" customHeight="1">
      <c r="A56" s="90">
        <f>A55+1</f>
        <v>42</v>
      </c>
      <c r="B56" s="3"/>
      <c r="C56" s="82"/>
      <c r="D56" s="83"/>
      <c r="E56" s="82" t="s">
        <v>193</v>
      </c>
      <c r="F56" s="82" t="s">
        <v>205</v>
      </c>
      <c r="G56" s="82" t="s">
        <v>90</v>
      </c>
      <c r="H56" s="84" t="s">
        <v>206</v>
      </c>
      <c r="I56" s="85">
        <v>1</v>
      </c>
      <c r="J56" s="85">
        <v>14</v>
      </c>
      <c r="K56" s="76"/>
      <c r="L56" s="77"/>
      <c r="M56" s="89"/>
    </row>
    <row r="57" spans="1:13" ht="15" customHeight="1">
      <c r="A57" s="90">
        <f t="shared" ref="A57:A66" si="8">A56+1</f>
        <v>43</v>
      </c>
      <c r="B57" s="3"/>
      <c r="C57" s="82"/>
      <c r="D57" s="83"/>
      <c r="E57" s="82" t="s">
        <v>193</v>
      </c>
      <c r="F57" s="82" t="s">
        <v>207</v>
      </c>
      <c r="G57" s="82" t="s">
        <v>208</v>
      </c>
      <c r="H57" s="84" t="s">
        <v>209</v>
      </c>
      <c r="I57" s="85">
        <v>1</v>
      </c>
      <c r="J57" s="85">
        <v>7</v>
      </c>
      <c r="K57" s="76"/>
      <c r="L57" s="77"/>
      <c r="M57" s="89"/>
    </row>
    <row r="58" spans="1:13" ht="15" customHeight="1">
      <c r="A58" s="90">
        <f t="shared" si="8"/>
        <v>44</v>
      </c>
      <c r="B58" s="3"/>
      <c r="C58" s="82"/>
      <c r="D58" s="83"/>
      <c r="E58" s="82" t="s">
        <v>193</v>
      </c>
      <c r="F58" s="82" t="s">
        <v>210</v>
      </c>
      <c r="G58" s="82" t="s">
        <v>68</v>
      </c>
      <c r="H58" s="84" t="s">
        <v>211</v>
      </c>
      <c r="I58" s="85">
        <v>2</v>
      </c>
      <c r="J58" s="85">
        <v>52</v>
      </c>
      <c r="K58" s="76"/>
      <c r="L58" s="77"/>
      <c r="M58" s="89"/>
    </row>
    <row r="59" spans="1:13" ht="15" customHeight="1">
      <c r="A59" s="90">
        <f t="shared" si="8"/>
        <v>45</v>
      </c>
      <c r="B59" s="3"/>
      <c r="C59" s="82"/>
      <c r="D59" s="83"/>
      <c r="E59" s="82" t="s">
        <v>193</v>
      </c>
      <c r="F59" s="82" t="s">
        <v>212</v>
      </c>
      <c r="G59" s="82" t="s">
        <v>81</v>
      </c>
      <c r="H59" s="84" t="s">
        <v>213</v>
      </c>
      <c r="I59" s="85">
        <v>2</v>
      </c>
      <c r="J59" s="85">
        <v>5</v>
      </c>
      <c r="K59" s="76"/>
      <c r="L59" s="77"/>
      <c r="M59" s="89"/>
    </row>
    <row r="60" spans="1:13" ht="15" customHeight="1">
      <c r="A60" s="90">
        <f t="shared" si="8"/>
        <v>46</v>
      </c>
      <c r="B60" s="3"/>
      <c r="C60" s="82"/>
      <c r="D60" s="83"/>
      <c r="E60" s="82" t="s">
        <v>193</v>
      </c>
      <c r="F60" s="82" t="s">
        <v>214</v>
      </c>
      <c r="G60" s="82" t="s">
        <v>215</v>
      </c>
      <c r="H60" s="84" t="s">
        <v>216</v>
      </c>
      <c r="I60" s="85">
        <v>4</v>
      </c>
      <c r="J60" s="85">
        <v>44</v>
      </c>
      <c r="K60" s="76"/>
      <c r="L60" s="77"/>
      <c r="M60" s="89"/>
    </row>
    <row r="61" spans="1:13" ht="15" customHeight="1">
      <c r="A61" s="90">
        <f t="shared" si="8"/>
        <v>47</v>
      </c>
      <c r="B61" s="3"/>
      <c r="C61" s="82"/>
      <c r="D61" s="83"/>
      <c r="E61" s="82" t="s">
        <v>193</v>
      </c>
      <c r="F61" s="82" t="s">
        <v>217</v>
      </c>
      <c r="G61" s="82" t="s">
        <v>208</v>
      </c>
      <c r="H61" s="84" t="s">
        <v>218</v>
      </c>
      <c r="I61" s="85">
        <v>1</v>
      </c>
      <c r="J61" s="85">
        <v>3</v>
      </c>
      <c r="K61" s="76"/>
      <c r="L61" s="77"/>
      <c r="M61" s="89"/>
    </row>
    <row r="62" spans="1:13" ht="15" customHeight="1">
      <c r="A62" s="90">
        <f t="shared" si="8"/>
        <v>48</v>
      </c>
      <c r="B62" s="3"/>
      <c r="C62" s="82"/>
      <c r="D62" s="83"/>
      <c r="E62" s="82" t="s">
        <v>193</v>
      </c>
      <c r="F62" s="82" t="s">
        <v>219</v>
      </c>
      <c r="G62" s="82" t="s">
        <v>68</v>
      </c>
      <c r="H62" s="84" t="s">
        <v>220</v>
      </c>
      <c r="I62" s="85">
        <v>20</v>
      </c>
      <c r="J62" s="85">
        <v>347</v>
      </c>
      <c r="K62" s="76"/>
      <c r="L62" s="77"/>
      <c r="M62" s="89"/>
    </row>
    <row r="63" spans="1:13" ht="15" customHeight="1">
      <c r="A63" s="90">
        <f t="shared" si="8"/>
        <v>49</v>
      </c>
      <c r="B63" s="3"/>
      <c r="C63" s="82"/>
      <c r="D63" s="83"/>
      <c r="E63" s="82" t="s">
        <v>193</v>
      </c>
      <c r="F63" s="82" t="s">
        <v>221</v>
      </c>
      <c r="G63" s="82" t="s">
        <v>89</v>
      </c>
      <c r="H63" s="84" t="s">
        <v>222</v>
      </c>
      <c r="I63" s="85">
        <v>6</v>
      </c>
      <c r="J63" s="85">
        <v>70</v>
      </c>
      <c r="K63" s="76"/>
      <c r="L63" s="77"/>
      <c r="M63" s="89"/>
    </row>
    <row r="64" spans="1:13" ht="15" customHeight="1">
      <c r="A64" s="90">
        <f t="shared" si="8"/>
        <v>50</v>
      </c>
      <c r="B64" s="3"/>
      <c r="C64" s="82"/>
      <c r="D64" s="83"/>
      <c r="E64" s="82" t="s">
        <v>193</v>
      </c>
      <c r="F64" s="82" t="s">
        <v>223</v>
      </c>
      <c r="G64" s="82" t="s">
        <v>224</v>
      </c>
      <c r="H64" s="84" t="s">
        <v>225</v>
      </c>
      <c r="I64" s="85">
        <v>47</v>
      </c>
      <c r="J64" s="85">
        <v>535</v>
      </c>
      <c r="K64" s="76"/>
      <c r="L64" s="77"/>
      <c r="M64" s="89"/>
    </row>
    <row r="65" spans="1:13" ht="15" customHeight="1">
      <c r="A65" s="90">
        <f t="shared" si="8"/>
        <v>51</v>
      </c>
      <c r="B65" s="3"/>
      <c r="C65" s="82"/>
      <c r="D65" s="83"/>
      <c r="E65" s="82" t="s">
        <v>193</v>
      </c>
      <c r="F65" s="82" t="s">
        <v>226</v>
      </c>
      <c r="G65" s="82" t="s">
        <v>227</v>
      </c>
      <c r="H65" s="84" t="s">
        <v>228</v>
      </c>
      <c r="I65" s="85">
        <v>6</v>
      </c>
      <c r="J65" s="85">
        <v>44</v>
      </c>
      <c r="K65" s="76"/>
      <c r="L65" s="77"/>
      <c r="M65" s="89"/>
    </row>
    <row r="66" spans="1:13" ht="15" customHeight="1">
      <c r="A66" s="90">
        <f t="shared" si="8"/>
        <v>52</v>
      </c>
      <c r="B66" s="3"/>
      <c r="C66" s="82"/>
      <c r="D66" s="83"/>
      <c r="E66" s="82" t="s">
        <v>193</v>
      </c>
      <c r="F66" s="82" t="s">
        <v>229</v>
      </c>
      <c r="G66" s="82" t="s">
        <v>80</v>
      </c>
      <c r="H66" s="84" t="s">
        <v>230</v>
      </c>
      <c r="I66" s="85">
        <v>1</v>
      </c>
      <c r="J66" s="85">
        <v>3</v>
      </c>
      <c r="K66" s="76"/>
      <c r="L66" s="77"/>
      <c r="M66" s="89"/>
    </row>
    <row r="67" spans="1:13" ht="15" customHeight="1">
      <c r="A67" s="90"/>
      <c r="B67" s="3"/>
      <c r="C67" s="3"/>
      <c r="D67" s="3"/>
      <c r="E67" s="3"/>
      <c r="F67" s="3"/>
      <c r="G67" s="3"/>
      <c r="H67" s="3" t="s">
        <v>31</v>
      </c>
      <c r="I67" s="76">
        <f>SUM(I55:I66)</f>
        <v>105</v>
      </c>
      <c r="J67" s="76">
        <f>SUM(J55:J66)</f>
        <v>1324</v>
      </c>
      <c r="K67" s="76">
        <v>1500</v>
      </c>
      <c r="L67" s="77">
        <v>2.33</v>
      </c>
      <c r="M67" s="89">
        <f>K67*L67</f>
        <v>3495</v>
      </c>
    </row>
    <row r="68" spans="1:13" ht="15" customHeight="1">
      <c r="A68" s="90">
        <v>53</v>
      </c>
      <c r="B68" s="3">
        <v>15</v>
      </c>
      <c r="C68" s="82" t="s">
        <v>231</v>
      </c>
      <c r="D68" s="83" t="s">
        <v>18</v>
      </c>
      <c r="E68" s="82" t="s">
        <v>193</v>
      </c>
      <c r="F68" s="82" t="s">
        <v>232</v>
      </c>
      <c r="G68" s="82" t="s">
        <v>41</v>
      </c>
      <c r="H68" s="84" t="s">
        <v>233</v>
      </c>
      <c r="I68" s="85">
        <v>57</v>
      </c>
      <c r="J68" s="85">
        <v>1369</v>
      </c>
      <c r="K68" s="76"/>
      <c r="L68" s="77"/>
      <c r="M68" s="89"/>
    </row>
    <row r="69" spans="1:13" ht="15" customHeight="1">
      <c r="A69" s="90"/>
      <c r="B69" s="3"/>
      <c r="C69" s="3"/>
      <c r="D69" s="3"/>
      <c r="E69" s="3"/>
      <c r="F69" s="3"/>
      <c r="G69" s="3"/>
      <c r="H69" s="3" t="s">
        <v>18</v>
      </c>
      <c r="I69" s="76">
        <v>57</v>
      </c>
      <c r="J69" s="76">
        <v>1369</v>
      </c>
      <c r="K69" s="76">
        <v>1369</v>
      </c>
      <c r="L69" s="77">
        <v>2.33</v>
      </c>
      <c r="M69" s="89">
        <f>K69*L69</f>
        <v>3189.77</v>
      </c>
    </row>
    <row r="70" spans="1:13" ht="15" customHeight="1">
      <c r="A70" s="90">
        <v>54</v>
      </c>
      <c r="B70" s="3">
        <v>16</v>
      </c>
      <c r="C70" s="82" t="s">
        <v>234</v>
      </c>
      <c r="D70" s="83" t="s">
        <v>31</v>
      </c>
      <c r="E70" s="82" t="s">
        <v>193</v>
      </c>
      <c r="F70" s="82" t="s">
        <v>235</v>
      </c>
      <c r="G70" s="82" t="s">
        <v>236</v>
      </c>
      <c r="H70" s="84" t="s">
        <v>237</v>
      </c>
      <c r="I70" s="85">
        <v>1</v>
      </c>
      <c r="J70" s="85">
        <v>9</v>
      </c>
      <c r="K70" s="76"/>
      <c r="L70" s="77"/>
      <c r="M70" s="89"/>
    </row>
    <row r="71" spans="1:13" ht="15" customHeight="1">
      <c r="A71" s="90">
        <f>A70+1</f>
        <v>55</v>
      </c>
      <c r="B71" s="3"/>
      <c r="C71" s="82"/>
      <c r="D71" s="83"/>
      <c r="E71" s="82" t="s">
        <v>193</v>
      </c>
      <c r="F71" s="82" t="s">
        <v>238</v>
      </c>
      <c r="G71" s="82" t="s">
        <v>239</v>
      </c>
      <c r="H71" s="84" t="s">
        <v>240</v>
      </c>
      <c r="I71" s="85">
        <v>58</v>
      </c>
      <c r="J71" s="85">
        <v>962</v>
      </c>
      <c r="K71" s="76"/>
      <c r="L71" s="77"/>
      <c r="M71" s="89"/>
    </row>
    <row r="72" spans="1:13" ht="15" customHeight="1">
      <c r="A72" s="90">
        <f t="shared" ref="A72:A75" si="9">A71+1</f>
        <v>56</v>
      </c>
      <c r="B72" s="3"/>
      <c r="C72" s="82"/>
      <c r="D72" s="83"/>
      <c r="E72" s="82" t="s">
        <v>193</v>
      </c>
      <c r="F72" s="82" t="s">
        <v>241</v>
      </c>
      <c r="G72" s="82" t="s">
        <v>242</v>
      </c>
      <c r="H72" s="84" t="s">
        <v>243</v>
      </c>
      <c r="I72" s="85">
        <v>10</v>
      </c>
      <c r="J72" s="85">
        <v>243</v>
      </c>
      <c r="K72" s="76"/>
      <c r="L72" s="77"/>
      <c r="M72" s="89"/>
    </row>
    <row r="73" spans="1:13" ht="15" customHeight="1">
      <c r="A73" s="90">
        <f t="shared" si="9"/>
        <v>57</v>
      </c>
      <c r="B73" s="3"/>
      <c r="C73" s="82"/>
      <c r="D73" s="83"/>
      <c r="E73" s="82" t="s">
        <v>193</v>
      </c>
      <c r="F73" s="82" t="s">
        <v>244</v>
      </c>
      <c r="G73" s="82" t="s">
        <v>242</v>
      </c>
      <c r="H73" s="84" t="s">
        <v>245</v>
      </c>
      <c r="I73" s="85">
        <v>15</v>
      </c>
      <c r="J73" s="85">
        <v>313</v>
      </c>
      <c r="K73" s="76"/>
      <c r="L73" s="77"/>
      <c r="M73" s="89"/>
    </row>
    <row r="74" spans="1:13" ht="15" customHeight="1">
      <c r="A74" s="90">
        <f t="shared" si="9"/>
        <v>58</v>
      </c>
      <c r="B74" s="3"/>
      <c r="C74" s="82"/>
      <c r="D74" s="83"/>
      <c r="E74" s="82" t="s">
        <v>193</v>
      </c>
      <c r="F74" s="82" t="s">
        <v>246</v>
      </c>
      <c r="G74" s="82" t="s">
        <v>45</v>
      </c>
      <c r="H74" s="84" t="s">
        <v>247</v>
      </c>
      <c r="I74" s="85">
        <v>29</v>
      </c>
      <c r="J74" s="85">
        <v>761</v>
      </c>
      <c r="K74" s="76"/>
      <c r="L74" s="77"/>
      <c r="M74" s="89"/>
    </row>
    <row r="75" spans="1:13" ht="15" customHeight="1">
      <c r="A75" s="90">
        <f t="shared" si="9"/>
        <v>59</v>
      </c>
      <c r="B75" s="3"/>
      <c r="C75" s="82"/>
      <c r="D75" s="83"/>
      <c r="E75" s="82" t="s">
        <v>193</v>
      </c>
      <c r="F75" s="82" t="s">
        <v>248</v>
      </c>
      <c r="G75" s="82" t="s">
        <v>58</v>
      </c>
      <c r="H75" s="84" t="s">
        <v>249</v>
      </c>
      <c r="I75" s="85">
        <v>2</v>
      </c>
      <c r="J75" s="85">
        <v>13</v>
      </c>
      <c r="K75" s="76"/>
      <c r="L75" s="77"/>
      <c r="M75" s="89"/>
    </row>
    <row r="76" spans="1:13" ht="15" customHeight="1">
      <c r="A76" s="90"/>
      <c r="B76" s="3"/>
      <c r="C76" s="3"/>
      <c r="D76" s="3"/>
      <c r="E76" s="3"/>
      <c r="F76" s="3"/>
      <c r="G76" s="3"/>
      <c r="H76" s="3" t="s">
        <v>31</v>
      </c>
      <c r="I76" s="76">
        <f>SUM(I70:I75)</f>
        <v>115</v>
      </c>
      <c r="J76" s="76">
        <f>SUM(J70:J75)</f>
        <v>2301</v>
      </c>
      <c r="K76" s="76">
        <v>2301</v>
      </c>
      <c r="L76" s="77">
        <v>2.33</v>
      </c>
      <c r="M76" s="89">
        <f>K76*L76</f>
        <v>5361.33</v>
      </c>
    </row>
    <row r="77" spans="1:13" ht="15" customHeight="1">
      <c r="A77" s="90">
        <v>60</v>
      </c>
      <c r="B77" s="3">
        <v>17</v>
      </c>
      <c r="C77" s="82" t="s">
        <v>250</v>
      </c>
      <c r="D77" s="83" t="s">
        <v>31</v>
      </c>
      <c r="E77" s="82" t="s">
        <v>193</v>
      </c>
      <c r="F77" s="82" t="s">
        <v>251</v>
      </c>
      <c r="G77" s="82" t="s">
        <v>37</v>
      </c>
      <c r="H77" s="84" t="s">
        <v>252</v>
      </c>
      <c r="I77" s="85">
        <v>30</v>
      </c>
      <c r="J77" s="85">
        <v>1200</v>
      </c>
      <c r="K77" s="76"/>
      <c r="L77" s="77"/>
      <c r="M77" s="89"/>
    </row>
    <row r="78" spans="1:13" ht="15" customHeight="1">
      <c r="A78" s="90">
        <f>A77+1</f>
        <v>61</v>
      </c>
      <c r="B78" s="3"/>
      <c r="C78" s="82"/>
      <c r="D78" s="83"/>
      <c r="E78" s="82" t="s">
        <v>193</v>
      </c>
      <c r="F78" s="82" t="s">
        <v>253</v>
      </c>
      <c r="G78" s="82" t="s">
        <v>38</v>
      </c>
      <c r="H78" s="84" t="s">
        <v>254</v>
      </c>
      <c r="I78" s="85">
        <v>18</v>
      </c>
      <c r="J78" s="85">
        <v>352</v>
      </c>
      <c r="K78" s="76"/>
      <c r="L78" s="77"/>
      <c r="M78" s="89"/>
    </row>
    <row r="79" spans="1:13" ht="15" customHeight="1">
      <c r="A79" s="90">
        <f t="shared" ref="A79" si="10">A78+1</f>
        <v>62</v>
      </c>
      <c r="B79" s="3"/>
      <c r="C79" s="82"/>
      <c r="D79" s="83"/>
      <c r="E79" s="82" t="s">
        <v>193</v>
      </c>
      <c r="F79" s="82" t="s">
        <v>255</v>
      </c>
      <c r="G79" s="82" t="s">
        <v>51</v>
      </c>
      <c r="H79" s="84" t="s">
        <v>256</v>
      </c>
      <c r="I79" s="85">
        <v>4</v>
      </c>
      <c r="J79" s="85">
        <v>47</v>
      </c>
      <c r="K79" s="76"/>
      <c r="L79" s="77"/>
      <c r="M79" s="89"/>
    </row>
    <row r="80" spans="1:13" ht="15" customHeight="1">
      <c r="A80" s="90"/>
      <c r="B80" s="3"/>
      <c r="C80" s="3"/>
      <c r="D80" s="3"/>
      <c r="E80" s="3"/>
      <c r="F80" s="3"/>
      <c r="G80" s="3"/>
      <c r="H80" s="3" t="s">
        <v>31</v>
      </c>
      <c r="I80" s="76">
        <f>SUM(I77:I79)</f>
        <v>52</v>
      </c>
      <c r="J80" s="76">
        <f>SUM(J77:J79)</f>
        <v>1599</v>
      </c>
      <c r="K80" s="76">
        <v>1599</v>
      </c>
      <c r="L80" s="77">
        <v>2.33</v>
      </c>
      <c r="M80" s="89">
        <f>K80*L80</f>
        <v>3725.67</v>
      </c>
    </row>
    <row r="81" spans="1:13" ht="15" customHeight="1">
      <c r="A81" s="90">
        <v>63</v>
      </c>
      <c r="B81" s="3">
        <v>18</v>
      </c>
      <c r="C81" s="82" t="s">
        <v>257</v>
      </c>
      <c r="D81" s="83" t="s">
        <v>31</v>
      </c>
      <c r="E81" s="82" t="s">
        <v>193</v>
      </c>
      <c r="F81" s="82" t="s">
        <v>258</v>
      </c>
      <c r="G81" s="82" t="s">
        <v>39</v>
      </c>
      <c r="H81" s="84" t="s">
        <v>259</v>
      </c>
      <c r="I81" s="85">
        <v>6</v>
      </c>
      <c r="J81" s="85">
        <v>80</v>
      </c>
      <c r="K81" s="76"/>
      <c r="L81" s="77"/>
      <c r="M81" s="89"/>
    </row>
    <row r="82" spans="1:13" ht="15" customHeight="1">
      <c r="A82" s="90">
        <f>A81+1</f>
        <v>64</v>
      </c>
      <c r="B82" s="3"/>
      <c r="C82" s="82"/>
      <c r="D82" s="83"/>
      <c r="E82" s="82" t="s">
        <v>193</v>
      </c>
      <c r="F82" s="82" t="s">
        <v>260</v>
      </c>
      <c r="G82" s="82" t="s">
        <v>88</v>
      </c>
      <c r="H82" s="84" t="s">
        <v>261</v>
      </c>
      <c r="I82" s="85">
        <v>10</v>
      </c>
      <c r="J82" s="85">
        <v>119</v>
      </c>
      <c r="K82" s="76"/>
      <c r="L82" s="77"/>
      <c r="M82" s="89"/>
    </row>
    <row r="83" spans="1:13" ht="15" customHeight="1">
      <c r="A83" s="90">
        <f t="shared" ref="A83:A87" si="11">A82+1</f>
        <v>65</v>
      </c>
      <c r="B83" s="3"/>
      <c r="C83" s="82"/>
      <c r="D83" s="83"/>
      <c r="E83" s="82" t="s">
        <v>193</v>
      </c>
      <c r="F83" s="82" t="s">
        <v>262</v>
      </c>
      <c r="G83" s="82" t="s">
        <v>83</v>
      </c>
      <c r="H83" s="84" t="s">
        <v>263</v>
      </c>
      <c r="I83" s="85">
        <v>34</v>
      </c>
      <c r="J83" s="85">
        <v>524</v>
      </c>
      <c r="K83" s="76"/>
      <c r="L83" s="77"/>
      <c r="M83" s="89"/>
    </row>
    <row r="84" spans="1:13" ht="15" customHeight="1">
      <c r="A84" s="90">
        <f t="shared" si="11"/>
        <v>66</v>
      </c>
      <c r="B84" s="3"/>
      <c r="C84" s="82"/>
      <c r="D84" s="83"/>
      <c r="E84" s="82" t="s">
        <v>193</v>
      </c>
      <c r="F84" s="82" t="s">
        <v>264</v>
      </c>
      <c r="G84" s="82" t="s">
        <v>83</v>
      </c>
      <c r="H84" s="84" t="s">
        <v>265</v>
      </c>
      <c r="I84" s="85">
        <v>115</v>
      </c>
      <c r="J84" s="85">
        <v>2045</v>
      </c>
      <c r="K84" s="76"/>
      <c r="L84" s="77"/>
      <c r="M84" s="89"/>
    </row>
    <row r="85" spans="1:13" ht="15" customHeight="1">
      <c r="A85" s="90">
        <f t="shared" si="11"/>
        <v>67</v>
      </c>
      <c r="B85" s="3"/>
      <c r="C85" s="82"/>
      <c r="D85" s="83"/>
      <c r="E85" s="82" t="s">
        <v>193</v>
      </c>
      <c r="F85" s="82" t="s">
        <v>266</v>
      </c>
      <c r="G85" s="82" t="s">
        <v>40</v>
      </c>
      <c r="H85" s="84" t="s">
        <v>267</v>
      </c>
      <c r="I85" s="85">
        <v>1</v>
      </c>
      <c r="J85" s="85">
        <v>3</v>
      </c>
      <c r="K85" s="76"/>
      <c r="L85" s="77"/>
      <c r="M85" s="89"/>
    </row>
    <row r="86" spans="1:13" ht="15" customHeight="1">
      <c r="A86" s="90">
        <f t="shared" si="11"/>
        <v>68</v>
      </c>
      <c r="B86" s="3"/>
      <c r="C86" s="82"/>
      <c r="D86" s="83"/>
      <c r="E86" s="82" t="s">
        <v>193</v>
      </c>
      <c r="F86" s="82" t="s">
        <v>268</v>
      </c>
      <c r="G86" s="82" t="s">
        <v>269</v>
      </c>
      <c r="H86" s="84" t="s">
        <v>270</v>
      </c>
      <c r="I86" s="85">
        <v>5</v>
      </c>
      <c r="J86" s="85">
        <v>41</v>
      </c>
      <c r="K86" s="76"/>
      <c r="L86" s="77"/>
      <c r="M86" s="89"/>
    </row>
    <row r="87" spans="1:13" ht="15" customHeight="1">
      <c r="A87" s="90">
        <f t="shared" si="11"/>
        <v>69</v>
      </c>
      <c r="B87" s="3"/>
      <c r="C87" s="82"/>
      <c r="D87" s="83"/>
      <c r="E87" s="82" t="s">
        <v>193</v>
      </c>
      <c r="F87" s="82" t="s">
        <v>271</v>
      </c>
      <c r="G87" s="82" t="s">
        <v>76</v>
      </c>
      <c r="H87" s="84" t="s">
        <v>272</v>
      </c>
      <c r="I87" s="85">
        <v>7</v>
      </c>
      <c r="J87" s="85">
        <v>34</v>
      </c>
      <c r="K87" s="76"/>
      <c r="L87" s="77"/>
      <c r="M87" s="89"/>
    </row>
    <row r="88" spans="1:13" ht="15" customHeight="1">
      <c r="A88" s="90"/>
      <c r="B88" s="3"/>
      <c r="C88" s="3"/>
      <c r="D88" s="3"/>
      <c r="E88" s="3"/>
      <c r="F88" s="3"/>
      <c r="G88" s="3"/>
      <c r="H88" s="3" t="s">
        <v>31</v>
      </c>
      <c r="I88" s="76">
        <f>SUM(I81:I87)</f>
        <v>178</v>
      </c>
      <c r="J88" s="76">
        <f>SUM(J81:J87)</f>
        <v>2846</v>
      </c>
      <c r="K88" s="76">
        <v>2846</v>
      </c>
      <c r="L88" s="77">
        <v>2.33</v>
      </c>
      <c r="M88" s="89">
        <f>K88*L88</f>
        <v>6631.18</v>
      </c>
    </row>
    <row r="89" spans="1:13" ht="15" customHeight="1">
      <c r="A89" s="90">
        <v>70</v>
      </c>
      <c r="B89" s="3">
        <v>19</v>
      </c>
      <c r="C89" s="82" t="s">
        <v>273</v>
      </c>
      <c r="D89" s="83" t="s">
        <v>31</v>
      </c>
      <c r="E89" s="82" t="s">
        <v>274</v>
      </c>
      <c r="F89" s="82" t="s">
        <v>275</v>
      </c>
      <c r="G89" s="82" t="s">
        <v>276</v>
      </c>
      <c r="H89" s="84" t="s">
        <v>277</v>
      </c>
      <c r="I89" s="85">
        <v>4</v>
      </c>
      <c r="J89" s="85">
        <v>80</v>
      </c>
      <c r="K89" s="76"/>
      <c r="L89" s="77"/>
      <c r="M89" s="89"/>
    </row>
    <row r="90" spans="1:13" ht="15" customHeight="1">
      <c r="A90" s="90">
        <f>A89+1</f>
        <v>71</v>
      </c>
      <c r="B90" s="3"/>
      <c r="C90" s="82"/>
      <c r="D90" s="83"/>
      <c r="E90" s="82" t="s">
        <v>274</v>
      </c>
      <c r="F90" s="82" t="s">
        <v>278</v>
      </c>
      <c r="G90" s="82" t="s">
        <v>71</v>
      </c>
      <c r="H90" s="84" t="s">
        <v>279</v>
      </c>
      <c r="I90" s="85">
        <v>2</v>
      </c>
      <c r="J90" s="85">
        <v>16</v>
      </c>
      <c r="K90" s="76"/>
      <c r="L90" s="77"/>
      <c r="M90" s="89"/>
    </row>
    <row r="91" spans="1:13" ht="15" customHeight="1">
      <c r="A91" s="90">
        <f t="shared" ref="A91:A94" si="12">A90+1</f>
        <v>72</v>
      </c>
      <c r="B91" s="3"/>
      <c r="C91" s="82"/>
      <c r="D91" s="83"/>
      <c r="E91" s="82" t="s">
        <v>274</v>
      </c>
      <c r="F91" s="82" t="s">
        <v>280</v>
      </c>
      <c r="G91" s="82" t="s">
        <v>32</v>
      </c>
      <c r="H91" s="84" t="s">
        <v>450</v>
      </c>
      <c r="I91" s="85">
        <v>35</v>
      </c>
      <c r="J91" s="85">
        <v>683</v>
      </c>
      <c r="K91" s="76"/>
      <c r="L91" s="77"/>
      <c r="M91" s="89"/>
    </row>
    <row r="92" spans="1:13" ht="15" customHeight="1">
      <c r="A92" s="90">
        <f t="shared" si="12"/>
        <v>73</v>
      </c>
      <c r="B92" s="3"/>
      <c r="C92" s="82"/>
      <c r="D92" s="83"/>
      <c r="E92" s="82" t="s">
        <v>274</v>
      </c>
      <c r="F92" s="82" t="s">
        <v>281</v>
      </c>
      <c r="G92" s="82" t="s">
        <v>73</v>
      </c>
      <c r="H92" s="84" t="s">
        <v>282</v>
      </c>
      <c r="I92" s="85">
        <v>6</v>
      </c>
      <c r="J92" s="85">
        <v>94</v>
      </c>
      <c r="K92" s="76"/>
      <c r="L92" s="77"/>
      <c r="M92" s="89"/>
    </row>
    <row r="93" spans="1:13" ht="15" customHeight="1">
      <c r="A93" s="90">
        <f t="shared" si="12"/>
        <v>74</v>
      </c>
      <c r="B93" s="3"/>
      <c r="C93" s="82"/>
      <c r="D93" s="83"/>
      <c r="E93" s="82" t="s">
        <v>274</v>
      </c>
      <c r="F93" s="82" t="s">
        <v>283</v>
      </c>
      <c r="G93" s="82" t="s">
        <v>284</v>
      </c>
      <c r="H93" s="84" t="s">
        <v>285</v>
      </c>
      <c r="I93" s="85">
        <v>5</v>
      </c>
      <c r="J93" s="85">
        <v>44</v>
      </c>
      <c r="K93" s="76"/>
      <c r="L93" s="77"/>
      <c r="M93" s="89"/>
    </row>
    <row r="94" spans="1:13" ht="15" customHeight="1">
      <c r="A94" s="90">
        <f t="shared" si="12"/>
        <v>75</v>
      </c>
      <c r="B94" s="3"/>
      <c r="C94" s="82"/>
      <c r="D94" s="83"/>
      <c r="E94" s="82" t="s">
        <v>274</v>
      </c>
      <c r="F94" s="82" t="s">
        <v>286</v>
      </c>
      <c r="G94" s="82" t="s">
        <v>287</v>
      </c>
      <c r="H94" s="84" t="s">
        <v>288</v>
      </c>
      <c r="I94" s="85">
        <v>18</v>
      </c>
      <c r="J94" s="85">
        <v>440</v>
      </c>
      <c r="K94" s="76"/>
      <c r="L94" s="77"/>
      <c r="M94" s="89"/>
    </row>
    <row r="95" spans="1:13" ht="15" customHeight="1">
      <c r="A95" s="90"/>
      <c r="B95" s="3"/>
      <c r="C95" s="3"/>
      <c r="D95" s="3"/>
      <c r="E95" s="3"/>
      <c r="F95" s="3"/>
      <c r="G95" s="3"/>
      <c r="H95" s="3" t="s">
        <v>31</v>
      </c>
      <c r="I95" s="76">
        <f>SUM(I89:I94)</f>
        <v>70</v>
      </c>
      <c r="J95" s="76">
        <f>SUM(J89:J94)</f>
        <v>1357</v>
      </c>
      <c r="K95" s="76">
        <v>1500</v>
      </c>
      <c r="L95" s="77">
        <v>2.33</v>
      </c>
      <c r="M95" s="89">
        <f>K95*L95</f>
        <v>3495</v>
      </c>
    </row>
    <row r="96" spans="1:13" ht="15" customHeight="1">
      <c r="A96" s="90">
        <v>76</v>
      </c>
      <c r="B96" s="3">
        <v>20</v>
      </c>
      <c r="C96" s="82" t="s">
        <v>289</v>
      </c>
      <c r="D96" s="83" t="s">
        <v>31</v>
      </c>
      <c r="E96" s="82" t="s">
        <v>274</v>
      </c>
      <c r="F96" s="82" t="s">
        <v>290</v>
      </c>
      <c r="G96" s="82" t="s">
        <v>109</v>
      </c>
      <c r="H96" s="84" t="s">
        <v>291</v>
      </c>
      <c r="I96" s="85">
        <v>2</v>
      </c>
      <c r="J96" s="85">
        <v>17</v>
      </c>
      <c r="K96" s="76"/>
      <c r="L96" s="77"/>
      <c r="M96" s="89"/>
    </row>
    <row r="97" spans="1:13" ht="15" customHeight="1">
      <c r="A97" s="90">
        <f>A96+1</f>
        <v>77</v>
      </c>
      <c r="B97" s="3"/>
      <c r="C97" s="82"/>
      <c r="D97" s="83"/>
      <c r="E97" s="82" t="s">
        <v>274</v>
      </c>
      <c r="F97" s="82" t="s">
        <v>292</v>
      </c>
      <c r="G97" s="82" t="s">
        <v>293</v>
      </c>
      <c r="H97" s="84" t="s">
        <v>294</v>
      </c>
      <c r="I97" s="85">
        <v>97</v>
      </c>
      <c r="J97" s="85">
        <v>1150</v>
      </c>
      <c r="K97" s="76"/>
      <c r="L97" s="77"/>
      <c r="M97" s="89"/>
    </row>
    <row r="98" spans="1:13" ht="15" customHeight="1">
      <c r="A98" s="90">
        <f t="shared" ref="A98:A100" si="13">A97+1</f>
        <v>78</v>
      </c>
      <c r="B98" s="3"/>
      <c r="C98" s="82"/>
      <c r="D98" s="83"/>
      <c r="E98" s="82" t="s">
        <v>274</v>
      </c>
      <c r="F98" s="82" t="s">
        <v>295</v>
      </c>
      <c r="G98" s="82" t="s">
        <v>106</v>
      </c>
      <c r="H98" s="84" t="s">
        <v>296</v>
      </c>
      <c r="I98" s="85">
        <v>1</v>
      </c>
      <c r="J98" s="85">
        <v>21</v>
      </c>
      <c r="K98" s="76"/>
      <c r="L98" s="77"/>
      <c r="M98" s="89"/>
    </row>
    <row r="99" spans="1:13" ht="15" customHeight="1">
      <c r="A99" s="90">
        <f t="shared" si="13"/>
        <v>79</v>
      </c>
      <c r="B99" s="3"/>
      <c r="C99" s="82"/>
      <c r="D99" s="83"/>
      <c r="E99" s="82" t="s">
        <v>274</v>
      </c>
      <c r="F99" s="82" t="s">
        <v>297</v>
      </c>
      <c r="G99" s="82" t="s">
        <v>55</v>
      </c>
      <c r="H99" s="84" t="s">
        <v>298</v>
      </c>
      <c r="I99" s="85">
        <v>7</v>
      </c>
      <c r="J99" s="85">
        <v>160</v>
      </c>
      <c r="K99" s="76"/>
      <c r="L99" s="77"/>
      <c r="M99" s="89"/>
    </row>
    <row r="100" spans="1:13" ht="15" customHeight="1">
      <c r="A100" s="90">
        <f t="shared" si="13"/>
        <v>80</v>
      </c>
      <c r="B100" s="3"/>
      <c r="C100" s="82"/>
      <c r="D100" s="83"/>
      <c r="E100" s="82" t="s">
        <v>274</v>
      </c>
      <c r="F100" s="82" t="s">
        <v>299</v>
      </c>
      <c r="G100" s="82" t="s">
        <v>78</v>
      </c>
      <c r="H100" s="84" t="s">
        <v>300</v>
      </c>
      <c r="I100" s="85">
        <v>2</v>
      </c>
      <c r="J100" s="85">
        <v>28</v>
      </c>
      <c r="K100" s="76"/>
      <c r="L100" s="77"/>
      <c r="M100" s="89"/>
    </row>
    <row r="101" spans="1:13" ht="15" customHeight="1">
      <c r="A101" s="90"/>
      <c r="B101" s="3"/>
      <c r="C101" s="3"/>
      <c r="D101" s="3"/>
      <c r="E101" s="3"/>
      <c r="F101" s="3"/>
      <c r="G101" s="3"/>
      <c r="H101" s="3" t="s">
        <v>31</v>
      </c>
      <c r="I101" s="76">
        <f>SUM(I96:I100)</f>
        <v>109</v>
      </c>
      <c r="J101" s="76">
        <f>SUM(J96:J100)</f>
        <v>1376</v>
      </c>
      <c r="K101" s="76">
        <v>1500</v>
      </c>
      <c r="L101" s="77">
        <v>2.33</v>
      </c>
      <c r="M101" s="89">
        <f>K101*L101</f>
        <v>3495</v>
      </c>
    </row>
    <row r="102" spans="1:13" ht="15" customHeight="1">
      <c r="A102" s="90">
        <v>81</v>
      </c>
      <c r="B102" s="3">
        <v>21</v>
      </c>
      <c r="C102" s="82" t="s">
        <v>301</v>
      </c>
      <c r="D102" s="83" t="s">
        <v>31</v>
      </c>
      <c r="E102" s="82" t="s">
        <v>274</v>
      </c>
      <c r="F102" s="82" t="s">
        <v>302</v>
      </c>
      <c r="G102" s="82" t="s">
        <v>72</v>
      </c>
      <c r="H102" s="84" t="s">
        <v>303</v>
      </c>
      <c r="I102" s="85">
        <v>7</v>
      </c>
      <c r="J102" s="85">
        <v>66</v>
      </c>
      <c r="K102" s="76"/>
      <c r="L102" s="77"/>
      <c r="M102" s="89"/>
    </row>
    <row r="103" spans="1:13" ht="15" customHeight="1">
      <c r="A103" s="90">
        <f>A102+1</f>
        <v>82</v>
      </c>
      <c r="B103" s="3"/>
      <c r="C103" s="82"/>
      <c r="D103" s="83"/>
      <c r="E103" s="82" t="s">
        <v>274</v>
      </c>
      <c r="F103" s="82" t="s">
        <v>304</v>
      </c>
      <c r="G103" s="82" t="s">
        <v>52</v>
      </c>
      <c r="H103" s="84" t="s">
        <v>305</v>
      </c>
      <c r="I103" s="85">
        <v>8</v>
      </c>
      <c r="J103" s="85">
        <v>158</v>
      </c>
      <c r="K103" s="76"/>
      <c r="L103" s="77"/>
      <c r="M103" s="89"/>
    </row>
    <row r="104" spans="1:13" ht="15" customHeight="1">
      <c r="A104" s="90">
        <f t="shared" ref="A104:A107" si="14">A103+1</f>
        <v>83</v>
      </c>
      <c r="B104" s="3"/>
      <c r="C104" s="82"/>
      <c r="D104" s="83"/>
      <c r="E104" s="82" t="s">
        <v>274</v>
      </c>
      <c r="F104" s="82" t="s">
        <v>306</v>
      </c>
      <c r="G104" s="82" t="s">
        <v>307</v>
      </c>
      <c r="H104" s="84" t="s">
        <v>308</v>
      </c>
      <c r="I104" s="85">
        <v>15</v>
      </c>
      <c r="J104" s="85">
        <v>165</v>
      </c>
      <c r="K104" s="76"/>
      <c r="L104" s="77"/>
      <c r="M104" s="89"/>
    </row>
    <row r="105" spans="1:13" ht="15" customHeight="1">
      <c r="A105" s="90">
        <f t="shared" si="14"/>
        <v>84</v>
      </c>
      <c r="B105" s="3"/>
      <c r="C105" s="82"/>
      <c r="D105" s="83"/>
      <c r="E105" s="82" t="s">
        <v>274</v>
      </c>
      <c r="F105" s="82" t="s">
        <v>309</v>
      </c>
      <c r="G105" s="82" t="s">
        <v>310</v>
      </c>
      <c r="H105" s="84" t="s">
        <v>311</v>
      </c>
      <c r="I105" s="85">
        <v>9</v>
      </c>
      <c r="J105" s="85">
        <v>91</v>
      </c>
      <c r="K105" s="76"/>
      <c r="L105" s="77"/>
      <c r="M105" s="89"/>
    </row>
    <row r="106" spans="1:13" ht="15" customHeight="1">
      <c r="A106" s="90">
        <f t="shared" si="14"/>
        <v>85</v>
      </c>
      <c r="B106" s="3"/>
      <c r="C106" s="82"/>
      <c r="D106" s="83"/>
      <c r="E106" s="82" t="s">
        <v>274</v>
      </c>
      <c r="F106" s="82" t="s">
        <v>312</v>
      </c>
      <c r="G106" s="82" t="s">
        <v>34</v>
      </c>
      <c r="H106" s="84" t="s">
        <v>313</v>
      </c>
      <c r="I106" s="85">
        <v>39</v>
      </c>
      <c r="J106" s="85">
        <v>860</v>
      </c>
      <c r="K106" s="76"/>
      <c r="L106" s="77"/>
      <c r="M106" s="89"/>
    </row>
    <row r="107" spans="1:13" ht="15" customHeight="1">
      <c r="A107" s="90">
        <f t="shared" si="14"/>
        <v>86</v>
      </c>
      <c r="B107" s="3"/>
      <c r="C107" s="82"/>
      <c r="D107" s="83"/>
      <c r="E107" s="82" t="s">
        <v>274</v>
      </c>
      <c r="F107" s="82" t="s">
        <v>314</v>
      </c>
      <c r="G107" s="82" t="s">
        <v>307</v>
      </c>
      <c r="H107" s="84" t="s">
        <v>315</v>
      </c>
      <c r="I107" s="85">
        <v>4</v>
      </c>
      <c r="J107" s="85">
        <v>69</v>
      </c>
      <c r="K107" s="76"/>
      <c r="L107" s="77"/>
      <c r="M107" s="89"/>
    </row>
    <row r="108" spans="1:13" ht="15" customHeight="1">
      <c r="A108" s="90"/>
      <c r="B108" s="3"/>
      <c r="C108" s="3"/>
      <c r="D108" s="3"/>
      <c r="E108" s="3"/>
      <c r="F108" s="3"/>
      <c r="G108" s="3"/>
      <c r="H108" s="3" t="s">
        <v>31</v>
      </c>
      <c r="I108" s="76">
        <f>SUM(I102:I107)</f>
        <v>82</v>
      </c>
      <c r="J108" s="76">
        <f>SUM(J102:J107)</f>
        <v>1409</v>
      </c>
      <c r="K108" s="76">
        <v>1500</v>
      </c>
      <c r="L108" s="77">
        <v>2.33</v>
      </c>
      <c r="M108" s="89">
        <f>K108*L108</f>
        <v>3495</v>
      </c>
    </row>
    <row r="109" spans="1:13" ht="15" customHeight="1">
      <c r="A109" s="90">
        <v>87</v>
      </c>
      <c r="B109" s="3">
        <v>22</v>
      </c>
      <c r="C109" s="82" t="s">
        <v>316</v>
      </c>
      <c r="D109" s="83" t="s">
        <v>31</v>
      </c>
      <c r="E109" s="82" t="s">
        <v>274</v>
      </c>
      <c r="F109" s="82" t="s">
        <v>317</v>
      </c>
      <c r="G109" s="84" t="s">
        <v>93</v>
      </c>
      <c r="H109" s="84" t="s">
        <v>318</v>
      </c>
      <c r="I109" s="85">
        <v>1</v>
      </c>
      <c r="J109" s="85">
        <v>7</v>
      </c>
      <c r="K109" s="76"/>
      <c r="L109" s="77"/>
      <c r="M109" s="89"/>
    </row>
    <row r="110" spans="1:13" ht="15" customHeight="1">
      <c r="A110" s="90">
        <f>A109+1</f>
        <v>88</v>
      </c>
      <c r="B110" s="3"/>
      <c r="C110" s="82"/>
      <c r="D110" s="83"/>
      <c r="E110" s="82" t="s">
        <v>274</v>
      </c>
      <c r="F110" s="82" t="s">
        <v>319</v>
      </c>
      <c r="G110" s="82" t="s">
        <v>320</v>
      </c>
      <c r="H110" s="84" t="s">
        <v>321</v>
      </c>
      <c r="I110" s="85">
        <v>20</v>
      </c>
      <c r="J110" s="85">
        <v>105</v>
      </c>
      <c r="K110" s="76"/>
      <c r="L110" s="77"/>
      <c r="M110" s="89"/>
    </row>
    <row r="111" spans="1:13" ht="15" customHeight="1">
      <c r="A111" s="90">
        <f t="shared" ref="A111:A119" si="15">A110+1</f>
        <v>89</v>
      </c>
      <c r="B111" s="3"/>
      <c r="C111" s="82"/>
      <c r="D111" s="83"/>
      <c r="E111" s="82" t="s">
        <v>274</v>
      </c>
      <c r="F111" s="82" t="s">
        <v>322</v>
      </c>
      <c r="G111" s="82" t="s">
        <v>323</v>
      </c>
      <c r="H111" s="84" t="s">
        <v>324</v>
      </c>
      <c r="I111" s="85">
        <v>1</v>
      </c>
      <c r="J111" s="85">
        <v>3</v>
      </c>
      <c r="K111" s="76"/>
      <c r="L111" s="77"/>
      <c r="M111" s="89"/>
    </row>
    <row r="112" spans="1:13" ht="15" customHeight="1">
      <c r="A112" s="90">
        <f t="shared" si="15"/>
        <v>90</v>
      </c>
      <c r="B112" s="3"/>
      <c r="C112" s="82"/>
      <c r="D112" s="83"/>
      <c r="E112" s="82" t="s">
        <v>274</v>
      </c>
      <c r="F112" s="82" t="s">
        <v>325</v>
      </c>
      <c r="G112" s="82" t="s">
        <v>61</v>
      </c>
      <c r="H112" s="84" t="s">
        <v>326</v>
      </c>
      <c r="I112" s="85">
        <v>19</v>
      </c>
      <c r="J112" s="85">
        <v>105</v>
      </c>
      <c r="K112" s="76"/>
      <c r="L112" s="77"/>
      <c r="M112" s="89"/>
    </row>
    <row r="113" spans="1:13" ht="15" customHeight="1">
      <c r="A113" s="90">
        <f t="shared" si="15"/>
        <v>91</v>
      </c>
      <c r="B113" s="3"/>
      <c r="C113" s="82"/>
      <c r="D113" s="83"/>
      <c r="E113" s="82" t="s">
        <v>274</v>
      </c>
      <c r="F113" s="82" t="s">
        <v>327</v>
      </c>
      <c r="G113" s="82" t="s">
        <v>50</v>
      </c>
      <c r="H113" s="84" t="s">
        <v>328</v>
      </c>
      <c r="I113" s="85">
        <v>11</v>
      </c>
      <c r="J113" s="85">
        <v>261</v>
      </c>
      <c r="K113" s="76"/>
      <c r="L113" s="77"/>
      <c r="M113" s="89"/>
    </row>
    <row r="114" spans="1:13" ht="15" customHeight="1">
      <c r="A114" s="90">
        <f t="shared" si="15"/>
        <v>92</v>
      </c>
      <c r="B114" s="3"/>
      <c r="C114" s="82"/>
      <c r="D114" s="83"/>
      <c r="E114" s="82" t="s">
        <v>274</v>
      </c>
      <c r="F114" s="82" t="s">
        <v>329</v>
      </c>
      <c r="G114" s="82" t="s">
        <v>50</v>
      </c>
      <c r="H114" s="84" t="s">
        <v>330</v>
      </c>
      <c r="I114" s="85">
        <v>4</v>
      </c>
      <c r="J114" s="85">
        <v>32</v>
      </c>
      <c r="K114" s="76"/>
      <c r="L114" s="77"/>
      <c r="M114" s="89"/>
    </row>
    <row r="115" spans="1:13" ht="15" customHeight="1">
      <c r="A115" s="90">
        <f t="shared" si="15"/>
        <v>93</v>
      </c>
      <c r="B115" s="3"/>
      <c r="C115" s="82"/>
      <c r="D115" s="83"/>
      <c r="E115" s="82" t="s">
        <v>274</v>
      </c>
      <c r="F115" s="82" t="s">
        <v>331</v>
      </c>
      <c r="G115" s="82" t="s">
        <v>46</v>
      </c>
      <c r="H115" s="84" t="s">
        <v>332</v>
      </c>
      <c r="I115" s="85">
        <v>3</v>
      </c>
      <c r="J115" s="85">
        <v>42</v>
      </c>
      <c r="K115" s="76"/>
      <c r="L115" s="77"/>
      <c r="M115" s="89"/>
    </row>
    <row r="116" spans="1:13" ht="15" customHeight="1">
      <c r="A116" s="90">
        <f t="shared" si="15"/>
        <v>94</v>
      </c>
      <c r="B116" s="3"/>
      <c r="C116" s="82"/>
      <c r="D116" s="83"/>
      <c r="E116" s="82" t="s">
        <v>274</v>
      </c>
      <c r="F116" s="82" t="s">
        <v>333</v>
      </c>
      <c r="G116" s="82" t="s">
        <v>46</v>
      </c>
      <c r="H116" s="84" t="s">
        <v>334</v>
      </c>
      <c r="I116" s="85">
        <v>40</v>
      </c>
      <c r="J116" s="85">
        <v>1059</v>
      </c>
      <c r="K116" s="76"/>
      <c r="L116" s="77"/>
      <c r="M116" s="89"/>
    </row>
    <row r="117" spans="1:13" ht="15" customHeight="1">
      <c r="A117" s="90">
        <f t="shared" si="15"/>
        <v>95</v>
      </c>
      <c r="B117" s="3"/>
      <c r="C117" s="82"/>
      <c r="D117" s="83"/>
      <c r="E117" s="82" t="s">
        <v>274</v>
      </c>
      <c r="F117" s="82" t="s">
        <v>335</v>
      </c>
      <c r="G117" s="82" t="s">
        <v>77</v>
      </c>
      <c r="H117" s="84" t="s">
        <v>336</v>
      </c>
      <c r="I117" s="85">
        <v>20</v>
      </c>
      <c r="J117" s="85">
        <v>390</v>
      </c>
      <c r="K117" s="76"/>
      <c r="L117" s="77"/>
      <c r="M117" s="89"/>
    </row>
    <row r="118" spans="1:13" ht="15" customHeight="1">
      <c r="A118" s="90">
        <f t="shared" si="15"/>
        <v>96</v>
      </c>
      <c r="B118" s="3"/>
      <c r="C118" s="3"/>
      <c r="D118" s="3"/>
      <c r="E118" s="82" t="s">
        <v>274</v>
      </c>
      <c r="F118" s="82" t="s">
        <v>337</v>
      </c>
      <c r="G118" s="87" t="s">
        <v>338</v>
      </c>
      <c r="H118" s="84" t="s">
        <v>339</v>
      </c>
      <c r="I118" s="85">
        <v>15</v>
      </c>
      <c r="J118" s="85">
        <v>299</v>
      </c>
      <c r="K118" s="76"/>
      <c r="L118" s="77"/>
      <c r="M118" s="89"/>
    </row>
    <row r="119" spans="1:13" ht="15" customHeight="1">
      <c r="A119" s="90">
        <f t="shared" si="15"/>
        <v>97</v>
      </c>
      <c r="B119" s="3"/>
      <c r="C119" s="3"/>
      <c r="D119" s="3"/>
      <c r="E119" s="82" t="s">
        <v>274</v>
      </c>
      <c r="F119" s="82" t="s">
        <v>340</v>
      </c>
      <c r="G119" s="82" t="s">
        <v>53</v>
      </c>
      <c r="H119" s="84" t="s">
        <v>341</v>
      </c>
      <c r="I119" s="85">
        <v>13</v>
      </c>
      <c r="J119" s="85">
        <v>357</v>
      </c>
      <c r="K119" s="76"/>
      <c r="L119" s="77"/>
      <c r="M119" s="89"/>
    </row>
    <row r="120" spans="1:13" ht="15" customHeight="1">
      <c r="A120" s="90"/>
      <c r="B120" s="3"/>
      <c r="C120" s="3"/>
      <c r="D120" s="3"/>
      <c r="E120" s="3"/>
      <c r="F120" s="3"/>
      <c r="G120" s="3"/>
      <c r="H120" s="3" t="s">
        <v>31</v>
      </c>
      <c r="I120" s="76">
        <f>SUM(I109:I119)</f>
        <v>147</v>
      </c>
      <c r="J120" s="76">
        <f>SUM(J109:J119)</f>
        <v>2660</v>
      </c>
      <c r="K120" s="76">
        <v>2660</v>
      </c>
      <c r="L120" s="77">
        <v>2.33</v>
      </c>
      <c r="M120" s="89">
        <f>K120*L120</f>
        <v>6197.8</v>
      </c>
    </row>
    <row r="121" spans="1:13" ht="15" customHeight="1">
      <c r="A121" s="90">
        <v>98</v>
      </c>
      <c r="B121" s="3">
        <v>23</v>
      </c>
      <c r="C121" s="82" t="s">
        <v>342</v>
      </c>
      <c r="D121" s="83" t="s">
        <v>31</v>
      </c>
      <c r="E121" s="82" t="s">
        <v>343</v>
      </c>
      <c r="F121" s="82" t="s">
        <v>344</v>
      </c>
      <c r="G121" s="82" t="s">
        <v>49</v>
      </c>
      <c r="H121" s="84" t="s">
        <v>345</v>
      </c>
      <c r="I121" s="85">
        <v>30</v>
      </c>
      <c r="J121" s="85">
        <v>718</v>
      </c>
      <c r="K121" s="76"/>
      <c r="L121" s="77"/>
      <c r="M121" s="89"/>
    </row>
    <row r="122" spans="1:13" ht="15" customHeight="1">
      <c r="A122" s="90">
        <f>A121+1</f>
        <v>99</v>
      </c>
      <c r="B122" s="3"/>
      <c r="C122" s="82"/>
      <c r="D122" s="83"/>
      <c r="E122" s="82" t="s">
        <v>343</v>
      </c>
      <c r="F122" s="82" t="s">
        <v>346</v>
      </c>
      <c r="G122" s="82" t="s">
        <v>82</v>
      </c>
      <c r="H122" s="84" t="s">
        <v>347</v>
      </c>
      <c r="I122" s="85">
        <v>11</v>
      </c>
      <c r="J122" s="85">
        <v>96</v>
      </c>
      <c r="K122" s="76"/>
      <c r="L122" s="77"/>
      <c r="M122" s="89"/>
    </row>
    <row r="123" spans="1:13" ht="15" customHeight="1">
      <c r="A123" s="90">
        <f t="shared" ref="A123:A126" si="16">A122+1</f>
        <v>100</v>
      </c>
      <c r="B123" s="3"/>
      <c r="C123" s="82"/>
      <c r="D123" s="83"/>
      <c r="E123" s="82" t="s">
        <v>343</v>
      </c>
      <c r="F123" s="82" t="s">
        <v>348</v>
      </c>
      <c r="G123" s="82" t="s">
        <v>48</v>
      </c>
      <c r="H123" s="84" t="s">
        <v>349</v>
      </c>
      <c r="I123" s="85">
        <v>37</v>
      </c>
      <c r="J123" s="85">
        <v>827</v>
      </c>
      <c r="K123" s="76"/>
      <c r="L123" s="77"/>
      <c r="M123" s="89"/>
    </row>
    <row r="124" spans="1:13" ht="15" customHeight="1">
      <c r="A124" s="90">
        <f t="shared" si="16"/>
        <v>101</v>
      </c>
      <c r="B124" s="3"/>
      <c r="C124" s="82"/>
      <c r="D124" s="83"/>
      <c r="E124" s="82" t="s">
        <v>343</v>
      </c>
      <c r="F124" s="82" t="s">
        <v>350</v>
      </c>
      <c r="G124" s="82" t="s">
        <v>351</v>
      </c>
      <c r="H124" s="84" t="s">
        <v>352</v>
      </c>
      <c r="I124" s="85">
        <v>33</v>
      </c>
      <c r="J124" s="85">
        <v>490</v>
      </c>
      <c r="K124" s="76"/>
      <c r="L124" s="77"/>
      <c r="M124" s="89"/>
    </row>
    <row r="125" spans="1:13" ht="15" customHeight="1">
      <c r="A125" s="90">
        <f t="shared" si="16"/>
        <v>102</v>
      </c>
      <c r="B125" s="3"/>
      <c r="C125" s="82"/>
      <c r="D125" s="83"/>
      <c r="E125" s="82" t="s">
        <v>343</v>
      </c>
      <c r="F125" s="82" t="s">
        <v>353</v>
      </c>
      <c r="G125" s="82" t="s">
        <v>35</v>
      </c>
      <c r="H125" s="84" t="s">
        <v>354</v>
      </c>
      <c r="I125" s="85">
        <v>11</v>
      </c>
      <c r="J125" s="85">
        <v>140</v>
      </c>
      <c r="K125" s="76"/>
      <c r="L125" s="77"/>
      <c r="M125" s="89"/>
    </row>
    <row r="126" spans="1:13" ht="15" customHeight="1">
      <c r="A126" s="90">
        <f t="shared" si="16"/>
        <v>103</v>
      </c>
      <c r="B126" s="3"/>
      <c r="C126" s="82"/>
      <c r="D126" s="83"/>
      <c r="E126" s="82" t="s">
        <v>343</v>
      </c>
      <c r="F126" s="82" t="s">
        <v>355</v>
      </c>
      <c r="G126" s="82" t="s">
        <v>86</v>
      </c>
      <c r="H126" s="84" t="s">
        <v>356</v>
      </c>
      <c r="I126" s="85">
        <v>15</v>
      </c>
      <c r="J126" s="85">
        <v>318</v>
      </c>
      <c r="K126" s="76"/>
      <c r="L126" s="77"/>
      <c r="M126" s="89"/>
    </row>
    <row r="127" spans="1:13" ht="15" customHeight="1">
      <c r="A127" s="90"/>
      <c r="B127" s="3"/>
      <c r="C127" s="3"/>
      <c r="D127" s="3"/>
      <c r="E127" s="3"/>
      <c r="F127" s="3"/>
      <c r="G127" s="3"/>
      <c r="H127" s="3" t="s">
        <v>31</v>
      </c>
      <c r="I127" s="76">
        <f>SUM(I121:I126)</f>
        <v>137</v>
      </c>
      <c r="J127" s="76">
        <f>SUM(J121:J126)</f>
        <v>2589</v>
      </c>
      <c r="K127" s="76">
        <v>2589</v>
      </c>
      <c r="L127" s="77">
        <v>2.33</v>
      </c>
      <c r="M127" s="89">
        <f>K127*L127</f>
        <v>6032.37</v>
      </c>
    </row>
    <row r="128" spans="1:13" ht="15" customHeight="1">
      <c r="A128" s="90">
        <v>104</v>
      </c>
      <c r="B128" s="3">
        <v>24</v>
      </c>
      <c r="C128" s="82" t="s">
        <v>357</v>
      </c>
      <c r="D128" s="83" t="s">
        <v>31</v>
      </c>
      <c r="E128" s="82" t="s">
        <v>343</v>
      </c>
      <c r="F128" s="82" t="s">
        <v>358</v>
      </c>
      <c r="G128" s="82" t="s">
        <v>56</v>
      </c>
      <c r="H128" s="84" t="s">
        <v>359</v>
      </c>
      <c r="I128" s="85">
        <v>2</v>
      </c>
      <c r="J128" s="85">
        <v>53</v>
      </c>
      <c r="K128" s="76"/>
      <c r="L128" s="77"/>
      <c r="M128" s="89"/>
    </row>
    <row r="129" spans="1:13" ht="15" customHeight="1">
      <c r="A129" s="90">
        <f>A128+1</f>
        <v>105</v>
      </c>
      <c r="B129" s="3"/>
      <c r="C129" s="82"/>
      <c r="D129" s="83"/>
      <c r="E129" s="82" t="s">
        <v>343</v>
      </c>
      <c r="F129" s="82" t="s">
        <v>360</v>
      </c>
      <c r="G129" s="82" t="s">
        <v>293</v>
      </c>
      <c r="H129" s="84" t="s">
        <v>361</v>
      </c>
      <c r="I129" s="85">
        <v>60</v>
      </c>
      <c r="J129" s="85">
        <v>1588</v>
      </c>
      <c r="K129" s="76"/>
      <c r="L129" s="77"/>
      <c r="M129" s="89"/>
    </row>
    <row r="130" spans="1:13" ht="15" customHeight="1">
      <c r="A130" s="90">
        <f t="shared" ref="A130:A131" si="17">A129+1</f>
        <v>106</v>
      </c>
      <c r="B130" s="3"/>
      <c r="C130" s="82"/>
      <c r="D130" s="83"/>
      <c r="E130" s="82" t="s">
        <v>343</v>
      </c>
      <c r="F130" s="82" t="s">
        <v>362</v>
      </c>
      <c r="G130" s="82" t="s">
        <v>293</v>
      </c>
      <c r="H130" s="84" t="s">
        <v>363</v>
      </c>
      <c r="I130" s="85">
        <v>1</v>
      </c>
      <c r="J130" s="85">
        <v>10</v>
      </c>
      <c r="K130" s="76"/>
      <c r="L130" s="77"/>
      <c r="M130" s="89"/>
    </row>
    <row r="131" spans="1:13" ht="15" customHeight="1">
      <c r="A131" s="90">
        <f t="shared" si="17"/>
        <v>107</v>
      </c>
      <c r="B131" s="3"/>
      <c r="C131" s="3"/>
      <c r="D131" s="3"/>
      <c r="E131" s="4">
        <v>46202</v>
      </c>
      <c r="F131" s="82" t="s">
        <v>364</v>
      </c>
      <c r="G131" s="82" t="s">
        <v>56</v>
      </c>
      <c r="H131" s="86">
        <v>14008</v>
      </c>
      <c r="I131" s="85">
        <v>4</v>
      </c>
      <c r="J131" s="85">
        <v>20</v>
      </c>
      <c r="K131" s="76"/>
      <c r="L131" s="77"/>
      <c r="M131" s="89"/>
    </row>
    <row r="132" spans="1:13" ht="15" customHeight="1">
      <c r="A132" s="90"/>
      <c r="B132" s="3"/>
      <c r="C132" s="3"/>
      <c r="D132" s="3"/>
      <c r="E132" s="3"/>
      <c r="F132" s="3"/>
      <c r="G132" s="3"/>
      <c r="H132" s="3" t="s">
        <v>31</v>
      </c>
      <c r="I132" s="76">
        <f>SUM(I128:I131)</f>
        <v>67</v>
      </c>
      <c r="J132" s="76">
        <f>SUM(J128:J131)</f>
        <v>1671</v>
      </c>
      <c r="K132" s="76">
        <v>1671</v>
      </c>
      <c r="L132" s="77">
        <v>2.33</v>
      </c>
      <c r="M132" s="89">
        <f>K132*L132</f>
        <v>3893.4300000000003</v>
      </c>
    </row>
    <row r="133" spans="1:13" ht="15" customHeight="1">
      <c r="A133" s="90">
        <v>108</v>
      </c>
      <c r="B133" s="3">
        <v>25</v>
      </c>
      <c r="C133" s="82" t="s">
        <v>365</v>
      </c>
      <c r="D133" s="88" t="s">
        <v>31</v>
      </c>
      <c r="E133" s="82" t="s">
        <v>343</v>
      </c>
      <c r="F133" s="82" t="s">
        <v>366</v>
      </c>
      <c r="G133" s="82" t="s">
        <v>126</v>
      </c>
      <c r="H133" s="84" t="s">
        <v>367</v>
      </c>
      <c r="I133" s="85">
        <v>4</v>
      </c>
      <c r="J133" s="85">
        <v>75</v>
      </c>
      <c r="K133" s="76"/>
      <c r="L133" s="77"/>
      <c r="M133" s="89"/>
    </row>
    <row r="134" spans="1:13" ht="15" customHeight="1">
      <c r="A134" s="90">
        <f>A133+1</f>
        <v>109</v>
      </c>
      <c r="B134" s="3"/>
      <c r="C134" s="82"/>
      <c r="D134" s="83"/>
      <c r="E134" s="82" t="s">
        <v>343</v>
      </c>
      <c r="F134" s="82" t="s">
        <v>368</v>
      </c>
      <c r="G134" s="82" t="s">
        <v>45</v>
      </c>
      <c r="H134" s="84" t="s">
        <v>369</v>
      </c>
      <c r="I134" s="85">
        <v>70</v>
      </c>
      <c r="J134" s="85">
        <v>1255</v>
      </c>
      <c r="K134" s="76"/>
      <c r="L134" s="77"/>
      <c r="M134" s="89"/>
    </row>
    <row r="135" spans="1:13" ht="15" customHeight="1">
      <c r="A135" s="90">
        <f t="shared" ref="A135:A138" si="18">A134+1</f>
        <v>110</v>
      </c>
      <c r="B135" s="3"/>
      <c r="C135" s="82"/>
      <c r="D135" s="83"/>
      <c r="E135" s="82" t="s">
        <v>343</v>
      </c>
      <c r="F135" s="82" t="s">
        <v>370</v>
      </c>
      <c r="G135" s="82" t="s">
        <v>371</v>
      </c>
      <c r="H135" s="84" t="s">
        <v>372</v>
      </c>
      <c r="I135" s="85">
        <v>14</v>
      </c>
      <c r="J135" s="85">
        <v>113</v>
      </c>
      <c r="K135" s="76"/>
      <c r="L135" s="77"/>
      <c r="M135" s="89"/>
    </row>
    <row r="136" spans="1:13" ht="15" customHeight="1">
      <c r="A136" s="90">
        <f t="shared" si="18"/>
        <v>111</v>
      </c>
      <c r="B136" s="3"/>
      <c r="C136" s="82"/>
      <c r="D136" s="83"/>
      <c r="E136" s="82" t="s">
        <v>343</v>
      </c>
      <c r="F136" s="82" t="s">
        <v>373</v>
      </c>
      <c r="G136" s="82" t="s">
        <v>57</v>
      </c>
      <c r="H136" s="84" t="s">
        <v>374</v>
      </c>
      <c r="I136" s="85">
        <v>11</v>
      </c>
      <c r="J136" s="85">
        <v>99</v>
      </c>
      <c r="K136" s="76"/>
      <c r="L136" s="77"/>
      <c r="M136" s="89"/>
    </row>
    <row r="137" spans="1:13" ht="15" customHeight="1">
      <c r="A137" s="90">
        <f t="shared" si="18"/>
        <v>112</v>
      </c>
      <c r="B137" s="3"/>
      <c r="C137" s="82"/>
      <c r="D137" s="83"/>
      <c r="E137" s="82" t="s">
        <v>343</v>
      </c>
      <c r="F137" s="82" t="s">
        <v>375</v>
      </c>
      <c r="G137" s="82" t="s">
        <v>65</v>
      </c>
      <c r="H137" s="84" t="s">
        <v>376</v>
      </c>
      <c r="I137" s="85">
        <v>3</v>
      </c>
      <c r="J137" s="85">
        <v>71</v>
      </c>
      <c r="K137" s="76"/>
      <c r="L137" s="77"/>
      <c r="M137" s="89"/>
    </row>
    <row r="138" spans="1:13" ht="15" customHeight="1">
      <c r="A138" s="90">
        <f t="shared" si="18"/>
        <v>113</v>
      </c>
      <c r="B138" s="3"/>
      <c r="C138" s="3"/>
      <c r="D138" s="3"/>
      <c r="E138" s="4">
        <v>46200</v>
      </c>
      <c r="F138" s="82" t="s">
        <v>377</v>
      </c>
      <c r="G138" s="82" t="s">
        <v>57</v>
      </c>
      <c r="H138" s="84" t="s">
        <v>378</v>
      </c>
      <c r="I138" s="85">
        <v>31</v>
      </c>
      <c r="J138" s="85">
        <v>419</v>
      </c>
      <c r="K138" s="76"/>
      <c r="L138" s="77"/>
      <c r="M138" s="89"/>
    </row>
    <row r="139" spans="1:13" ht="15" customHeight="1">
      <c r="A139" s="90"/>
      <c r="B139" s="3"/>
      <c r="C139" s="3"/>
      <c r="D139" s="3"/>
      <c r="E139" s="3"/>
      <c r="F139" s="3"/>
      <c r="G139" s="3"/>
      <c r="H139" s="3" t="s">
        <v>31</v>
      </c>
      <c r="I139" s="76">
        <f>SUM(I133:I138)</f>
        <v>133</v>
      </c>
      <c r="J139" s="76">
        <f>SUM(J133:J138)</f>
        <v>2032</v>
      </c>
      <c r="K139" s="76">
        <v>2032</v>
      </c>
      <c r="L139" s="77">
        <v>2.33</v>
      </c>
      <c r="M139" s="89">
        <f>K139*L139</f>
        <v>4734.5600000000004</v>
      </c>
    </row>
    <row r="140" spans="1:13" ht="15" customHeight="1">
      <c r="A140" s="90">
        <v>114</v>
      </c>
      <c r="B140" s="3">
        <v>26</v>
      </c>
      <c r="C140" s="82" t="s">
        <v>379</v>
      </c>
      <c r="D140" s="83" t="s">
        <v>31</v>
      </c>
      <c r="E140" s="82" t="s">
        <v>343</v>
      </c>
      <c r="F140" s="82" t="s">
        <v>380</v>
      </c>
      <c r="G140" s="82" t="s">
        <v>69</v>
      </c>
      <c r="H140" s="84" t="s">
        <v>381</v>
      </c>
      <c r="I140" s="85">
        <v>2</v>
      </c>
      <c r="J140" s="85">
        <v>41</v>
      </c>
      <c r="K140" s="76"/>
      <c r="L140" s="77"/>
      <c r="M140" s="89"/>
    </row>
    <row r="141" spans="1:13" ht="15" customHeight="1">
      <c r="A141" s="90">
        <f>A140+1</f>
        <v>115</v>
      </c>
      <c r="B141" s="3"/>
      <c r="C141" s="82"/>
      <c r="D141" s="83"/>
      <c r="E141" s="82" t="s">
        <v>343</v>
      </c>
      <c r="F141" s="82" t="s">
        <v>382</v>
      </c>
      <c r="G141" s="82" t="s">
        <v>66</v>
      </c>
      <c r="H141" s="84" t="s">
        <v>449</v>
      </c>
      <c r="I141" s="85">
        <v>5</v>
      </c>
      <c r="J141" s="85">
        <v>104</v>
      </c>
      <c r="K141" s="76"/>
      <c r="L141" s="77"/>
      <c r="M141" s="89"/>
    </row>
    <row r="142" spans="1:13" ht="15" customHeight="1">
      <c r="A142" s="90">
        <f t="shared" ref="A142:A146" si="19">A141+1</f>
        <v>116</v>
      </c>
      <c r="B142" s="3"/>
      <c r="C142" s="82"/>
      <c r="D142" s="83"/>
      <c r="E142" s="82" t="s">
        <v>343</v>
      </c>
      <c r="F142" s="82" t="s">
        <v>383</v>
      </c>
      <c r="G142" s="82" t="s">
        <v>62</v>
      </c>
      <c r="H142" s="84" t="s">
        <v>448</v>
      </c>
      <c r="I142" s="85">
        <v>3</v>
      </c>
      <c r="J142" s="85">
        <v>68</v>
      </c>
      <c r="K142" s="76"/>
      <c r="L142" s="77"/>
      <c r="M142" s="89"/>
    </row>
    <row r="143" spans="1:13" ht="15" customHeight="1">
      <c r="A143" s="90">
        <f t="shared" si="19"/>
        <v>117</v>
      </c>
      <c r="B143" s="3"/>
      <c r="C143" s="82"/>
      <c r="D143" s="83"/>
      <c r="E143" s="82" t="s">
        <v>343</v>
      </c>
      <c r="F143" s="82" t="s">
        <v>384</v>
      </c>
      <c r="G143" s="82" t="s">
        <v>50</v>
      </c>
      <c r="H143" s="84" t="s">
        <v>385</v>
      </c>
      <c r="I143" s="85">
        <v>1</v>
      </c>
      <c r="J143" s="85">
        <v>3</v>
      </c>
      <c r="K143" s="76"/>
      <c r="L143" s="77"/>
      <c r="M143" s="89"/>
    </row>
    <row r="144" spans="1:13" ht="15" customHeight="1">
      <c r="A144" s="90">
        <f t="shared" si="19"/>
        <v>118</v>
      </c>
      <c r="B144" s="3"/>
      <c r="C144" s="82"/>
      <c r="D144" s="83"/>
      <c r="E144" s="82" t="s">
        <v>343</v>
      </c>
      <c r="F144" s="82" t="s">
        <v>386</v>
      </c>
      <c r="G144" s="82" t="s">
        <v>50</v>
      </c>
      <c r="H144" s="84" t="s">
        <v>387</v>
      </c>
      <c r="I144" s="85">
        <v>1</v>
      </c>
      <c r="J144" s="85">
        <v>5</v>
      </c>
      <c r="K144" s="76"/>
      <c r="L144" s="77"/>
      <c r="M144" s="89"/>
    </row>
    <row r="145" spans="1:13" ht="15" customHeight="1">
      <c r="A145" s="90">
        <f t="shared" si="19"/>
        <v>119</v>
      </c>
      <c r="B145" s="3"/>
      <c r="C145" s="82"/>
      <c r="D145" s="83"/>
      <c r="E145" s="82" t="s">
        <v>343</v>
      </c>
      <c r="F145" s="82" t="s">
        <v>388</v>
      </c>
      <c r="G145" s="82" t="s">
        <v>50</v>
      </c>
      <c r="H145" s="84" t="s">
        <v>389</v>
      </c>
      <c r="I145" s="85">
        <v>97</v>
      </c>
      <c r="J145" s="85">
        <v>2327</v>
      </c>
      <c r="K145" s="76"/>
      <c r="L145" s="77"/>
      <c r="M145" s="89"/>
    </row>
    <row r="146" spans="1:13" ht="15" customHeight="1">
      <c r="A146" s="90">
        <f t="shared" si="19"/>
        <v>120</v>
      </c>
      <c r="B146" s="3"/>
      <c r="C146" s="82"/>
      <c r="D146" s="83"/>
      <c r="E146" s="82" t="s">
        <v>343</v>
      </c>
      <c r="F146" s="82" t="s">
        <v>390</v>
      </c>
      <c r="G146" s="82" t="s">
        <v>50</v>
      </c>
      <c r="H146" s="84" t="s">
        <v>391</v>
      </c>
      <c r="I146" s="85">
        <v>1</v>
      </c>
      <c r="J146" s="85">
        <v>3</v>
      </c>
      <c r="K146" s="76"/>
      <c r="L146" s="77"/>
      <c r="M146" s="89"/>
    </row>
    <row r="147" spans="1:13" ht="15" customHeight="1">
      <c r="A147" s="90"/>
      <c r="B147" s="3"/>
      <c r="C147" s="3"/>
      <c r="D147" s="3"/>
      <c r="E147" s="3"/>
      <c r="F147" s="3"/>
      <c r="G147" s="3"/>
      <c r="H147" s="3" t="s">
        <v>31</v>
      </c>
      <c r="I147" s="76">
        <f>SUM(I140:I146)</f>
        <v>110</v>
      </c>
      <c r="J147" s="76">
        <f>SUM(J140:J146)</f>
        <v>2551</v>
      </c>
      <c r="K147" s="76">
        <v>2551</v>
      </c>
      <c r="L147" s="77">
        <v>2.33</v>
      </c>
      <c r="M147" s="89">
        <f>K147*L147</f>
        <v>5943.83</v>
      </c>
    </row>
    <row r="148" spans="1:13" ht="15" customHeight="1">
      <c r="A148" s="90">
        <v>121</v>
      </c>
      <c r="B148" s="3">
        <v>27</v>
      </c>
      <c r="C148" s="82" t="s">
        <v>392</v>
      </c>
      <c r="D148" s="83" t="s">
        <v>31</v>
      </c>
      <c r="E148" s="82" t="s">
        <v>343</v>
      </c>
      <c r="F148" s="82" t="s">
        <v>393</v>
      </c>
      <c r="G148" s="82" t="s">
        <v>32</v>
      </c>
      <c r="H148" s="84" t="s">
        <v>394</v>
      </c>
      <c r="I148" s="85">
        <v>42</v>
      </c>
      <c r="J148" s="85">
        <v>1347</v>
      </c>
      <c r="K148" s="76"/>
      <c r="L148" s="77"/>
      <c r="M148" s="89"/>
    </row>
    <row r="149" spans="1:13" ht="15" customHeight="1">
      <c r="A149" s="90"/>
      <c r="B149" s="3"/>
      <c r="C149" s="3"/>
      <c r="D149" s="3"/>
      <c r="E149" s="3"/>
      <c r="F149" s="3"/>
      <c r="G149" s="3"/>
      <c r="H149" s="3" t="s">
        <v>31</v>
      </c>
      <c r="I149" s="76">
        <v>42</v>
      </c>
      <c r="J149" s="76">
        <v>1347</v>
      </c>
      <c r="K149" s="76">
        <v>1500</v>
      </c>
      <c r="L149" s="77">
        <v>2.33</v>
      </c>
      <c r="M149" s="89">
        <f>K149*L149</f>
        <v>3495</v>
      </c>
    </row>
    <row r="150" spans="1:13" ht="15" customHeight="1">
      <c r="A150" s="90">
        <v>122</v>
      </c>
      <c r="B150" s="3">
        <v>28</v>
      </c>
      <c r="C150" s="82" t="s">
        <v>395</v>
      </c>
      <c r="D150" s="83" t="s">
        <v>31</v>
      </c>
      <c r="E150" s="82" t="s">
        <v>343</v>
      </c>
      <c r="F150" s="82" t="s">
        <v>396</v>
      </c>
      <c r="G150" s="82" t="s">
        <v>397</v>
      </c>
      <c r="H150" s="84" t="s">
        <v>398</v>
      </c>
      <c r="I150" s="85">
        <v>1</v>
      </c>
      <c r="J150" s="85">
        <v>7</v>
      </c>
      <c r="K150" s="76"/>
      <c r="L150" s="77"/>
      <c r="M150" s="89"/>
    </row>
    <row r="151" spans="1:13" ht="15" customHeight="1">
      <c r="A151" s="90">
        <f>A150+1</f>
        <v>123</v>
      </c>
      <c r="B151" s="3"/>
      <c r="C151" s="82"/>
      <c r="D151" s="83"/>
      <c r="E151" s="82" t="s">
        <v>343</v>
      </c>
      <c r="F151" s="82" t="s">
        <v>399</v>
      </c>
      <c r="G151" s="82" t="s">
        <v>44</v>
      </c>
      <c r="H151" s="84" t="s">
        <v>400</v>
      </c>
      <c r="I151" s="85">
        <v>3</v>
      </c>
      <c r="J151" s="85">
        <v>29</v>
      </c>
      <c r="K151" s="76"/>
      <c r="L151" s="77"/>
      <c r="M151" s="89"/>
    </row>
    <row r="152" spans="1:13" ht="15" customHeight="1">
      <c r="A152" s="90">
        <f t="shared" ref="A152:A154" si="20">A151+1</f>
        <v>124</v>
      </c>
      <c r="B152" s="3"/>
      <c r="C152" s="82"/>
      <c r="D152" s="83"/>
      <c r="E152" s="82" t="s">
        <v>343</v>
      </c>
      <c r="F152" s="82" t="s">
        <v>401</v>
      </c>
      <c r="G152" s="82" t="s">
        <v>33</v>
      </c>
      <c r="H152" s="84" t="s">
        <v>402</v>
      </c>
      <c r="I152" s="85">
        <v>27</v>
      </c>
      <c r="J152" s="85">
        <v>516</v>
      </c>
      <c r="K152" s="76"/>
      <c r="L152" s="77"/>
      <c r="M152" s="89"/>
    </row>
    <row r="153" spans="1:13" ht="15" customHeight="1">
      <c r="A153" s="90">
        <f t="shared" si="20"/>
        <v>125</v>
      </c>
      <c r="B153" s="3"/>
      <c r="C153" s="82"/>
      <c r="D153" s="83"/>
      <c r="E153" s="82" t="s">
        <v>343</v>
      </c>
      <c r="F153" s="82" t="s">
        <v>403</v>
      </c>
      <c r="G153" s="82" t="s">
        <v>34</v>
      </c>
      <c r="H153" s="84" t="s">
        <v>404</v>
      </c>
      <c r="I153" s="85">
        <v>1</v>
      </c>
      <c r="J153" s="85">
        <v>10</v>
      </c>
      <c r="K153" s="76"/>
      <c r="L153" s="77"/>
      <c r="M153" s="89"/>
    </row>
    <row r="154" spans="1:13" ht="15" customHeight="1">
      <c r="A154" s="90">
        <f t="shared" si="20"/>
        <v>126</v>
      </c>
      <c r="B154" s="3"/>
      <c r="C154" s="82"/>
      <c r="D154" s="83"/>
      <c r="E154" s="82" t="s">
        <v>343</v>
      </c>
      <c r="F154" s="82" t="s">
        <v>405</v>
      </c>
      <c r="G154" s="82" t="s">
        <v>84</v>
      </c>
      <c r="H154" s="84" t="s">
        <v>406</v>
      </c>
      <c r="I154" s="85">
        <v>25</v>
      </c>
      <c r="J154" s="85">
        <v>1025</v>
      </c>
      <c r="K154" s="76"/>
      <c r="L154" s="77"/>
      <c r="M154" s="89"/>
    </row>
    <row r="155" spans="1:13" ht="15" customHeight="1">
      <c r="A155" s="90"/>
      <c r="B155" s="3"/>
      <c r="C155" s="3"/>
      <c r="D155" s="3"/>
      <c r="E155" s="3"/>
      <c r="F155" s="3"/>
      <c r="G155" s="3"/>
      <c r="H155" s="3" t="s">
        <v>31</v>
      </c>
      <c r="I155" s="76">
        <f>SUM(I150:I154)</f>
        <v>57</v>
      </c>
      <c r="J155" s="76">
        <f>SUM(J150:J154)</f>
        <v>1587</v>
      </c>
      <c r="K155" s="76">
        <v>1587</v>
      </c>
      <c r="L155" s="77">
        <v>2.33</v>
      </c>
      <c r="M155" s="89">
        <f>K155*L155</f>
        <v>3697.71</v>
      </c>
    </row>
    <row r="156" spans="1:13" ht="15" customHeight="1">
      <c r="A156" s="90">
        <v>127</v>
      </c>
      <c r="B156" s="3">
        <v>29</v>
      </c>
      <c r="C156" s="82" t="s">
        <v>407</v>
      </c>
      <c r="D156" s="83" t="s">
        <v>31</v>
      </c>
      <c r="E156" s="82" t="s">
        <v>343</v>
      </c>
      <c r="F156" s="82" t="s">
        <v>408</v>
      </c>
      <c r="G156" s="82" t="s">
        <v>409</v>
      </c>
      <c r="H156" s="84" t="s">
        <v>410</v>
      </c>
      <c r="I156" s="85">
        <v>31</v>
      </c>
      <c r="J156" s="85">
        <v>625</v>
      </c>
      <c r="K156" s="76"/>
      <c r="L156" s="77"/>
      <c r="M156" s="89"/>
    </row>
    <row r="157" spans="1:13" ht="15" customHeight="1">
      <c r="A157" s="90">
        <f>A156+1</f>
        <v>128</v>
      </c>
      <c r="B157" s="3"/>
      <c r="C157" s="82"/>
      <c r="D157" s="83"/>
      <c r="E157" s="82" t="s">
        <v>343</v>
      </c>
      <c r="F157" s="82" t="s">
        <v>411</v>
      </c>
      <c r="G157" s="82" t="s">
        <v>92</v>
      </c>
      <c r="H157" s="84" t="s">
        <v>412</v>
      </c>
      <c r="I157" s="85">
        <v>8</v>
      </c>
      <c r="J157" s="85">
        <v>118</v>
      </c>
      <c r="K157" s="76"/>
      <c r="L157" s="77"/>
      <c r="M157" s="89"/>
    </row>
    <row r="158" spans="1:13" ht="15" customHeight="1">
      <c r="A158" s="90">
        <f t="shared" ref="A158:A161" si="21">A157+1</f>
        <v>129</v>
      </c>
      <c r="B158" s="3"/>
      <c r="C158" s="82"/>
      <c r="D158" s="83"/>
      <c r="E158" s="82" t="s">
        <v>343</v>
      </c>
      <c r="F158" s="82" t="s">
        <v>413</v>
      </c>
      <c r="G158" s="82" t="s">
        <v>414</v>
      </c>
      <c r="H158" s="84" t="s">
        <v>415</v>
      </c>
      <c r="I158" s="85">
        <v>14</v>
      </c>
      <c r="J158" s="85">
        <v>61</v>
      </c>
      <c r="K158" s="76"/>
      <c r="L158" s="77"/>
      <c r="M158" s="89"/>
    </row>
    <row r="159" spans="1:13" ht="15" customHeight="1">
      <c r="A159" s="90">
        <f t="shared" si="21"/>
        <v>130</v>
      </c>
      <c r="B159" s="3"/>
      <c r="C159" s="82"/>
      <c r="D159" s="83"/>
      <c r="E159" s="82" t="s">
        <v>343</v>
      </c>
      <c r="F159" s="82" t="s">
        <v>416</v>
      </c>
      <c r="G159" s="82" t="s">
        <v>67</v>
      </c>
      <c r="H159" s="84" t="s">
        <v>417</v>
      </c>
      <c r="I159" s="85">
        <v>15</v>
      </c>
      <c r="J159" s="85">
        <v>402</v>
      </c>
      <c r="K159" s="76"/>
      <c r="L159" s="77"/>
      <c r="M159" s="89"/>
    </row>
    <row r="160" spans="1:13" ht="15" customHeight="1">
      <c r="A160" s="90">
        <f t="shared" si="21"/>
        <v>131</v>
      </c>
      <c r="B160" s="3"/>
      <c r="C160" s="82"/>
      <c r="D160" s="83"/>
      <c r="E160" s="82" t="s">
        <v>343</v>
      </c>
      <c r="F160" s="82" t="s">
        <v>418</v>
      </c>
      <c r="G160" s="82" t="s">
        <v>50</v>
      </c>
      <c r="H160" s="84" t="s">
        <v>419</v>
      </c>
      <c r="I160" s="85">
        <v>33</v>
      </c>
      <c r="J160" s="85">
        <v>510</v>
      </c>
      <c r="K160" s="76"/>
      <c r="L160" s="77"/>
      <c r="M160" s="89"/>
    </row>
    <row r="161" spans="1:13" ht="15" customHeight="1">
      <c r="A161" s="90">
        <f t="shared" si="21"/>
        <v>132</v>
      </c>
      <c r="B161" s="3"/>
      <c r="C161" s="82"/>
      <c r="D161" s="83"/>
      <c r="E161" s="82" t="s">
        <v>343</v>
      </c>
      <c r="F161" s="82" t="s">
        <v>420</v>
      </c>
      <c r="G161" s="82" t="s">
        <v>50</v>
      </c>
      <c r="H161" s="84" t="s">
        <v>421</v>
      </c>
      <c r="I161" s="85">
        <v>33</v>
      </c>
      <c r="J161" s="85">
        <v>745</v>
      </c>
      <c r="K161" s="76"/>
      <c r="L161" s="77"/>
      <c r="M161" s="89"/>
    </row>
    <row r="162" spans="1:13" ht="15" customHeight="1">
      <c r="A162" s="90"/>
      <c r="B162" s="3"/>
      <c r="C162" s="3"/>
      <c r="D162" s="3"/>
      <c r="E162" s="3"/>
      <c r="F162" s="3"/>
      <c r="G162" s="3"/>
      <c r="H162" s="3" t="s">
        <v>31</v>
      </c>
      <c r="I162" s="76">
        <f>SUM(I156:I161)</f>
        <v>134</v>
      </c>
      <c r="J162" s="76">
        <f>SUM(J156:J161)</f>
        <v>2461</v>
      </c>
      <c r="K162" s="76">
        <v>2500</v>
      </c>
      <c r="L162" s="77">
        <v>2.33</v>
      </c>
      <c r="M162" s="89">
        <f>K162*L162</f>
        <v>5825</v>
      </c>
    </row>
    <row r="163" spans="1:13" ht="15" customHeight="1">
      <c r="A163" s="90">
        <v>133</v>
      </c>
      <c r="B163" s="3">
        <v>30</v>
      </c>
      <c r="C163" s="82" t="s">
        <v>422</v>
      </c>
      <c r="D163" s="83" t="s">
        <v>31</v>
      </c>
      <c r="E163" s="82" t="s">
        <v>343</v>
      </c>
      <c r="F163" s="82" t="s">
        <v>423</v>
      </c>
      <c r="G163" s="82" t="s">
        <v>64</v>
      </c>
      <c r="H163" s="84" t="s">
        <v>424</v>
      </c>
      <c r="I163" s="85">
        <v>37</v>
      </c>
      <c r="J163" s="85">
        <v>658</v>
      </c>
      <c r="K163" s="76"/>
      <c r="L163" s="77"/>
      <c r="M163" s="89"/>
    </row>
    <row r="164" spans="1:13" ht="15" customHeight="1">
      <c r="A164" s="90">
        <f>A163+1</f>
        <v>134</v>
      </c>
      <c r="B164" s="3"/>
      <c r="C164" s="82"/>
      <c r="D164" s="83"/>
      <c r="E164" s="82" t="s">
        <v>343</v>
      </c>
      <c r="F164" s="82" t="s">
        <v>425</v>
      </c>
      <c r="G164" s="82" t="s">
        <v>42</v>
      </c>
      <c r="H164" s="84" t="s">
        <v>426</v>
      </c>
      <c r="I164" s="85">
        <v>17</v>
      </c>
      <c r="J164" s="85">
        <v>230</v>
      </c>
      <c r="K164" s="76"/>
      <c r="L164" s="77"/>
      <c r="M164" s="89"/>
    </row>
    <row r="165" spans="1:13" ht="15" customHeight="1">
      <c r="A165" s="90">
        <f t="shared" ref="A165:A168" si="22">A164+1</f>
        <v>135</v>
      </c>
      <c r="B165" s="3"/>
      <c r="C165" s="82"/>
      <c r="D165" s="83"/>
      <c r="E165" s="82" t="s">
        <v>343</v>
      </c>
      <c r="F165" s="82" t="s">
        <v>427</v>
      </c>
      <c r="G165" s="82" t="s">
        <v>428</v>
      </c>
      <c r="H165" s="84" t="s">
        <v>429</v>
      </c>
      <c r="I165" s="85">
        <v>17</v>
      </c>
      <c r="J165" s="85">
        <v>159</v>
      </c>
      <c r="K165" s="76"/>
      <c r="L165" s="77"/>
      <c r="M165" s="89"/>
    </row>
    <row r="166" spans="1:13" ht="15" customHeight="1">
      <c r="A166" s="90">
        <f t="shared" si="22"/>
        <v>136</v>
      </c>
      <c r="B166" s="3"/>
      <c r="C166" s="82"/>
      <c r="D166" s="83"/>
      <c r="E166" s="82" t="s">
        <v>343</v>
      </c>
      <c r="F166" s="82" t="s">
        <v>430</v>
      </c>
      <c r="G166" s="82" t="s">
        <v>54</v>
      </c>
      <c r="H166" s="84" t="s">
        <v>431</v>
      </c>
      <c r="I166" s="85">
        <v>4</v>
      </c>
      <c r="J166" s="85">
        <v>46</v>
      </c>
      <c r="K166" s="76"/>
      <c r="L166" s="77"/>
      <c r="M166" s="89"/>
    </row>
    <row r="167" spans="1:13" ht="15" customHeight="1">
      <c r="A167" s="90">
        <f t="shared" si="22"/>
        <v>137</v>
      </c>
      <c r="B167" s="3"/>
      <c r="C167" s="82"/>
      <c r="D167" s="83"/>
      <c r="E167" s="82" t="s">
        <v>343</v>
      </c>
      <c r="F167" s="82" t="s">
        <v>432</v>
      </c>
      <c r="G167" s="82" t="s">
        <v>433</v>
      </c>
      <c r="H167" s="84" t="s">
        <v>434</v>
      </c>
      <c r="I167" s="85">
        <v>7</v>
      </c>
      <c r="J167" s="85">
        <v>52</v>
      </c>
      <c r="K167" s="76"/>
      <c r="L167" s="77"/>
      <c r="M167" s="89"/>
    </row>
    <row r="168" spans="1:13" ht="15" customHeight="1">
      <c r="A168" s="90">
        <f t="shared" si="22"/>
        <v>138</v>
      </c>
      <c r="B168" s="3"/>
      <c r="C168" s="82"/>
      <c r="D168" s="83"/>
      <c r="E168" s="82" t="s">
        <v>343</v>
      </c>
      <c r="F168" s="82" t="s">
        <v>435</v>
      </c>
      <c r="G168" s="82" t="s">
        <v>42</v>
      </c>
      <c r="H168" s="84" t="s">
        <v>446</v>
      </c>
      <c r="I168" s="85">
        <v>62</v>
      </c>
      <c r="J168" s="85">
        <v>1042</v>
      </c>
      <c r="K168" s="76"/>
      <c r="L168" s="77"/>
      <c r="M168" s="89"/>
    </row>
    <row r="169" spans="1:13" ht="15" customHeight="1">
      <c r="A169" s="90"/>
      <c r="B169" s="3"/>
      <c r="C169" s="3"/>
      <c r="D169" s="3"/>
      <c r="E169" s="3"/>
      <c r="F169" s="3"/>
      <c r="G169" s="3"/>
      <c r="H169" s="3" t="s">
        <v>31</v>
      </c>
      <c r="I169" s="76">
        <f>SUM(I163:I168)</f>
        <v>144</v>
      </c>
      <c r="J169" s="76">
        <f>SUM(J163:J168)</f>
        <v>2187</v>
      </c>
      <c r="K169" s="76">
        <v>2500</v>
      </c>
      <c r="L169" s="77">
        <v>2.33</v>
      </c>
      <c r="M169" s="89">
        <f>K169*L169</f>
        <v>5825</v>
      </c>
    </row>
    <row r="170" spans="1:13" ht="15" customHeight="1">
      <c r="A170" s="90">
        <v>139</v>
      </c>
      <c r="B170" s="3">
        <v>31</v>
      </c>
      <c r="C170" s="82" t="s">
        <v>436</v>
      </c>
      <c r="D170" s="83" t="s">
        <v>31</v>
      </c>
      <c r="E170" s="82" t="s">
        <v>437</v>
      </c>
      <c r="F170" s="82" t="s">
        <v>438</v>
      </c>
      <c r="G170" s="84" t="s">
        <v>444</v>
      </c>
      <c r="H170" s="84" t="s">
        <v>439</v>
      </c>
      <c r="I170" s="85">
        <v>74</v>
      </c>
      <c r="J170" s="85">
        <v>1384</v>
      </c>
      <c r="K170" s="76"/>
      <c r="L170" s="77"/>
      <c r="M170" s="89"/>
    </row>
    <row r="171" spans="1:13" ht="15" customHeight="1">
      <c r="A171" s="90">
        <f>A170+1</f>
        <v>140</v>
      </c>
      <c r="B171" s="3"/>
      <c r="C171" s="82"/>
      <c r="D171" s="83"/>
      <c r="E171" s="82" t="s">
        <v>437</v>
      </c>
      <c r="F171" s="82" t="s">
        <v>440</v>
      </c>
      <c r="G171" s="82" t="s">
        <v>60</v>
      </c>
      <c r="H171" s="84" t="s">
        <v>447</v>
      </c>
      <c r="I171" s="85">
        <v>5</v>
      </c>
      <c r="J171" s="85">
        <v>95</v>
      </c>
      <c r="K171" s="76"/>
      <c r="L171" s="77"/>
      <c r="M171" s="89"/>
    </row>
    <row r="172" spans="1:13" ht="15" customHeight="1">
      <c r="A172" s="90">
        <f t="shared" ref="A172:A173" si="23">A171+1</f>
        <v>141</v>
      </c>
      <c r="B172" s="3"/>
      <c r="C172" s="82"/>
      <c r="D172" s="83"/>
      <c r="E172" s="82" t="s">
        <v>437</v>
      </c>
      <c r="F172" s="82" t="s">
        <v>441</v>
      </c>
      <c r="G172" s="82" t="s">
        <v>60</v>
      </c>
      <c r="H172" s="84" t="s">
        <v>442</v>
      </c>
      <c r="I172" s="85">
        <v>5</v>
      </c>
      <c r="J172" s="85">
        <v>100</v>
      </c>
      <c r="K172" s="76"/>
      <c r="L172" s="77"/>
      <c r="M172" s="89"/>
    </row>
    <row r="173" spans="1:13" ht="15" customHeight="1">
      <c r="A173" s="90">
        <f t="shared" si="23"/>
        <v>142</v>
      </c>
      <c r="B173" s="3"/>
      <c r="C173" s="82"/>
      <c r="D173" s="83"/>
      <c r="E173" s="82" t="s">
        <v>437</v>
      </c>
      <c r="F173" s="82" t="s">
        <v>443</v>
      </c>
      <c r="G173" s="82" t="s">
        <v>63</v>
      </c>
      <c r="H173" s="84" t="s">
        <v>445</v>
      </c>
      <c r="I173" s="85">
        <v>44</v>
      </c>
      <c r="J173" s="85">
        <v>826</v>
      </c>
      <c r="K173" s="76"/>
      <c r="L173" s="77"/>
      <c r="M173" s="89"/>
    </row>
    <row r="174" spans="1:13" ht="15" customHeight="1" thickBot="1">
      <c r="A174" s="105"/>
      <c r="B174" s="106"/>
      <c r="C174" s="106"/>
      <c r="D174" s="106"/>
      <c r="E174" s="106"/>
      <c r="F174" s="106"/>
      <c r="G174" s="106"/>
      <c r="H174" s="3" t="s">
        <v>31</v>
      </c>
      <c r="I174" s="107">
        <f>SUM(I170:I173)</f>
        <v>128</v>
      </c>
      <c r="J174" s="107">
        <f>SUM(J170:J173)</f>
        <v>2405</v>
      </c>
      <c r="K174" s="107">
        <v>2500</v>
      </c>
      <c r="L174" s="108">
        <v>2.33</v>
      </c>
      <c r="M174" s="109">
        <f>K174*L174</f>
        <v>5825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Sheet3</vt:lpstr>
      <vt:lpstr>Sheet2</vt:lpstr>
      <vt:lpstr>Sheet1!Print_Titles</vt:lpstr>
    </vt:vector>
  </TitlesOfParts>
  <Company>PERSONAL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pratyush</dc:creator>
  <cp:lastModifiedBy>ARATA</cp:lastModifiedBy>
  <cp:lastPrinted>2026-08-01T10:23:38Z</cp:lastPrinted>
  <dcterms:created xsi:type="dcterms:W3CDTF">2010-04-08T11:28:01Z</dcterms:created>
  <dcterms:modified xsi:type="dcterms:W3CDTF">2026-08-14T10:40:37Z</dcterms:modified>
</cp:coreProperties>
</file>