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I5"/>
  <c r="J5"/>
  <c r="I6"/>
  <c r="J6"/>
  <c r="J4"/>
  <c r="I4"/>
  <c r="H5"/>
  <c r="L5" s="1"/>
  <c r="H6"/>
  <c r="L6" s="1"/>
  <c r="H4"/>
  <c r="L4" s="1"/>
  <c r="L7" l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<sst xmlns="http://schemas.openxmlformats.org/spreadsheetml/2006/main" count="37" uniqueCount="32">
  <si>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</si>
  <si>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07/3/2025</t>
  </si>
  <si>
    <t>280</t>
  </si>
  <si>
    <t>24/3/2025</t>
  </si>
  <si>
    <t>322</t>
  </si>
  <si>
    <t>320</t>
  </si>
  <si>
    <t>Thanking you for your business.
PRAGATI LOGISTICS</t>
  </si>
  <si>
    <t>PL/DO/23342</t>
  </si>
  <si>
    <t>PL/DO/24297</t>
  </si>
  <si>
    <t>PL/DO/24298</t>
  </si>
  <si>
    <t>Kindly, verify &amp; confirm within 7 days, else GST will be filed by 20th APRIL, 2025. 
GST to be paid by Consignor under Reverse Charge Mechanism(RCM) as per GST.</t>
  </si>
  <si>
    <t>SL</t>
  </si>
  <si>
    <t>DATE</t>
  </si>
  <si>
    <t>LR NO</t>
  </si>
  <si>
    <t>PANKAPAL</t>
  </si>
  <si>
    <t>MAHANGA</t>
  </si>
  <si>
    <t>JAGATSINGHPUR</t>
  </si>
  <si>
    <t>FROM</t>
  </si>
  <si>
    <t>TO</t>
  </si>
  <si>
    <t>INV NO</t>
  </si>
  <si>
    <t>CASE</t>
  </si>
  <si>
    <t>RATE</t>
  </si>
  <si>
    <t>HAM</t>
  </si>
  <si>
    <t>LR.CH.</t>
  </si>
  <si>
    <t>DD.CH.</t>
  </si>
  <si>
    <t>AMOUNT</t>
  </si>
  <si>
    <t>CTC</t>
  </si>
  <si>
    <t xml:space="preserve">SHREE MAA AGENCY
Address: BANIASAHI BUXIBAZAR 753001,7978969523
GST No:21AIJPR9697K1ZE
</t>
  </si>
  <si>
    <t>(RUPEES FIVE HUNDRED EIGHTY TWO ONLY)</t>
  </si>
  <si>
    <t>COSMETICS</t>
  </si>
  <si>
    <t>PRODUCT</t>
  </si>
  <si>
    <t xml:space="preserve">Bill Date:31/03/2025
Bill NO : 39237
Total Amount:582.00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</si>
</sst>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180975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</row>
        <row r="19">
          <cell r="C19" t="str">
            <v>BHADRAK</v>
          </cell>
          <cell r="D19">
            <v>26</v>
          </cell>
        </row>
        <row r="20">
          <cell r="C20" t="str">
            <v>BHUBANESWAR</v>
          </cell>
          <cell r="D20">
            <v>26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</row>
        <row r="41">
          <cell r="C41" t="str">
            <v>KENDRAPARA</v>
          </cell>
          <cell r="D41">
            <v>26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</row>
        <row r="56">
          <cell r="C56" t="str">
            <v>RAHAMA</v>
          </cell>
          <cell r="D56">
            <v>26</v>
          </cell>
        </row>
        <row r="57">
          <cell r="C57" t="str">
            <v>RAIRANGPUR</v>
          </cell>
          <cell r="D57">
            <v>50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</row>
        <row r="61">
          <cell r="C61" t="str">
            <v>SORO</v>
          </cell>
          <cell r="D61">
            <v>40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</row>
        <row r="67">
          <cell r="C67" t="str">
            <v>UDALA</v>
          </cell>
          <cell r="D67">
            <v>50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</row>
        <row r="79">
          <cell r="C79" t="str">
            <v>SAMBALPUR</v>
          </cell>
          <cell r="D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</row>
        <row r="82">
          <cell r="C82" t="str">
            <v>ASURALI</v>
          </cell>
          <cell r="D82">
            <v>35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</row>
        <row r="90">
          <cell r="C90" t="str">
            <v>JHARSUGUDA</v>
          </cell>
          <cell r="D90">
            <v>65</v>
          </cell>
        </row>
        <row r="91">
          <cell r="C91" t="str">
            <v>NAUGAON</v>
          </cell>
        </row>
        <row r="92">
          <cell r="C92" t="str">
            <v>CHANDANESWAR</v>
          </cell>
        </row>
        <row r="93">
          <cell r="C93" t="str">
            <v>SONEPUR</v>
          </cell>
        </row>
        <row r="94">
          <cell r="C94" t="str">
            <v>BARPALI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</row>
        <row r="100">
          <cell r="C100" t="str">
            <v>BAGHURAI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W10" sqref="W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28515625" style="2" bestFit="1" customWidth="1"/>
    <col min="11" max="11" width="5.85546875" style="2" bestFit="1" customWidth="1"/>
    <col min="12" max="12" width="9.42578125" style="2" bestFit="1" customWidth="1"/>
    <col min="13" max="13" width="11" style="1" bestFit="1" customWidth="1"/>
    <col min="14" max="14" width="11.5703125" style="1" bestFit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3" ht="64.5" customHeight="1">
      <c r="A2" s="19" t="s">
        <v>27</v>
      </c>
      <c r="B2" s="20"/>
      <c r="C2" s="20"/>
      <c r="D2" s="20"/>
      <c r="E2" s="20"/>
      <c r="F2" s="20"/>
      <c r="G2" s="20"/>
      <c r="H2" s="21"/>
      <c r="I2" s="22" t="s">
        <v>31</v>
      </c>
      <c r="J2" s="22"/>
      <c r="K2" s="22"/>
      <c r="L2" s="22"/>
    </row>
    <row r="3" spans="1:13" s="11" customFormat="1">
      <c r="A3" s="5" t="s">
        <v>11</v>
      </c>
      <c r="B3" s="5" t="s">
        <v>12</v>
      </c>
      <c r="C3" s="5" t="s">
        <v>13</v>
      </c>
      <c r="D3" s="5" t="s">
        <v>17</v>
      </c>
      <c r="E3" s="5" t="s">
        <v>18</v>
      </c>
      <c r="F3" s="5" t="s">
        <v>19</v>
      </c>
      <c r="G3" s="5" t="s">
        <v>20</v>
      </c>
      <c r="H3" s="10" t="s">
        <v>21</v>
      </c>
      <c r="I3" s="12" t="s">
        <v>22</v>
      </c>
      <c r="J3" s="12" t="s">
        <v>24</v>
      </c>
      <c r="K3" s="12" t="s">
        <v>23</v>
      </c>
      <c r="L3" s="10" t="s">
        <v>25</v>
      </c>
      <c r="M3" s="5" t="s">
        <v>30</v>
      </c>
    </row>
    <row r="4" spans="1:13">
      <c r="A4" s="4">
        <v>1</v>
      </c>
      <c r="B4" s="4" t="s">
        <v>1</v>
      </c>
      <c r="C4" s="4" t="s">
        <v>7</v>
      </c>
      <c r="D4" s="9" t="s">
        <v>26</v>
      </c>
      <c r="E4" s="4" t="s">
        <v>14</v>
      </c>
      <c r="F4" s="4" t="s">
        <v>2</v>
      </c>
      <c r="G4" s="4">
        <v>2</v>
      </c>
      <c r="H4" s="6">
        <f>VLOOKUP(E4,'[1]SHREE MAA AG'!$C$4:$D$110,2,FALSE)</f>
        <v>26</v>
      </c>
      <c r="I4" s="6">
        <f>G4*2</f>
        <v>4</v>
      </c>
      <c r="J4" s="6">
        <f>G4*8</f>
        <v>16</v>
      </c>
      <c r="K4" s="6">
        <v>30</v>
      </c>
      <c r="L4" s="6">
        <f>G4*H4+I4+J4+K4</f>
        <v>102</v>
      </c>
      <c r="M4" s="9" t="s">
        <v>29</v>
      </c>
    </row>
    <row r="5" spans="1:13">
      <c r="A5" s="4">
        <v>2</v>
      </c>
      <c r="B5" s="4" t="s">
        <v>3</v>
      </c>
      <c r="C5" s="4" t="s">
        <v>8</v>
      </c>
      <c r="D5" s="9" t="s">
        <v>26</v>
      </c>
      <c r="E5" s="4" t="s">
        <v>15</v>
      </c>
      <c r="F5" s="4" t="s">
        <v>4</v>
      </c>
      <c r="G5" s="4">
        <v>4</v>
      </c>
      <c r="H5" s="6">
        <f>VLOOKUP(E5,'[1]SHREE MAA AG'!$C$4:$D$110,2,FALSE)</f>
        <v>50</v>
      </c>
      <c r="I5" s="6">
        <f t="shared" ref="I5:I6" si="0">G5*2</f>
        <v>8</v>
      </c>
      <c r="J5" s="6">
        <f t="shared" ref="J5:J6" si="1">G5*8</f>
        <v>32</v>
      </c>
      <c r="K5" s="6">
        <v>30</v>
      </c>
      <c r="L5" s="6">
        <f t="shared" ref="L5:L6" si="2">G5*H5+I5+J5+K5</f>
        <v>270</v>
      </c>
      <c r="M5" s="9" t="s">
        <v>29</v>
      </c>
    </row>
    <row r="6" spans="1:13">
      <c r="A6" s="4">
        <v>3</v>
      </c>
      <c r="B6" s="4" t="s">
        <v>3</v>
      </c>
      <c r="C6" s="4" t="s">
        <v>9</v>
      </c>
      <c r="D6" s="9" t="s">
        <v>26</v>
      </c>
      <c r="E6" s="4" t="s">
        <v>16</v>
      </c>
      <c r="F6" s="4" t="s">
        <v>5</v>
      </c>
      <c r="G6" s="4">
        <v>5</v>
      </c>
      <c r="H6" s="6">
        <f>VLOOKUP(E6,'[1]SHREE MAA AG'!$C$4:$D$110,2,FALSE)</f>
        <v>26</v>
      </c>
      <c r="I6" s="6">
        <f t="shared" si="0"/>
        <v>10</v>
      </c>
      <c r="J6" s="6">
        <f t="shared" si="1"/>
        <v>40</v>
      </c>
      <c r="K6" s="6">
        <v>30</v>
      </c>
      <c r="L6" s="6">
        <f t="shared" si="2"/>
        <v>210</v>
      </c>
      <c r="M6" s="9" t="s">
        <v>29</v>
      </c>
    </row>
    <row r="7" spans="1:13" s="3" customFormat="1">
      <c r="A7" s="13" t="s">
        <v>28</v>
      </c>
      <c r="B7" s="14"/>
      <c r="C7" s="14"/>
      <c r="D7" s="14"/>
      <c r="E7" s="14"/>
      <c r="F7" s="14"/>
      <c r="G7" s="14"/>
      <c r="H7" s="15"/>
      <c r="I7" s="15"/>
      <c r="J7" s="15"/>
      <c r="K7" s="16"/>
      <c r="L7" s="7">
        <f>SUM(L4:L6)</f>
        <v>582</v>
      </c>
    </row>
    <row r="8" spans="1:13" s="3" customFormat="1" ht="30" customHeight="1">
      <c r="A8" s="17" t="s">
        <v>10</v>
      </c>
      <c r="B8" s="17"/>
      <c r="C8" s="17"/>
      <c r="D8" s="17"/>
      <c r="E8" s="17"/>
      <c r="F8" s="17"/>
      <c r="G8" s="17"/>
      <c r="H8" s="18"/>
      <c r="I8" s="18"/>
      <c r="J8" s="18"/>
      <c r="K8" s="18"/>
      <c r="L8" s="18"/>
    </row>
    <row r="9" spans="1:13" s="3" customFormat="1" ht="30" customHeight="1">
      <c r="A9" s="17" t="s">
        <v>6</v>
      </c>
      <c r="B9" s="17"/>
      <c r="C9" s="17"/>
      <c r="D9" s="17"/>
      <c r="E9" s="17"/>
      <c r="F9" s="17"/>
      <c r="G9" s="17"/>
      <c r="H9" s="18"/>
      <c r="I9" s="18"/>
      <c r="J9" s="18"/>
      <c r="K9" s="18"/>
      <c r="L9" s="18"/>
    </row>
    <row r="10" spans="1:13">
      <c r="G10" s="8">
        <f>SUM(G4:G6)</f>
        <v>11</v>
      </c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2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2025-04-16T13:05:47Z</cp:lastPrinted>
  <dcterms:created xsi:type="dcterms:W3CDTF">2025-04-09T12:08:55Z</dcterms:created>
  <dcterms:modified xsi:type="dcterms:W3CDTF">2025-04-16T13:07:10Z</dcterms:modified>
</cp:coreProperties>
</file>