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K4"/>
  <c r="G14"/>
  <c r="H5"/>
  <c r="K5" s="1"/>
  <c r="H6"/>
  <c r="K6" s="1"/>
  <c r="H7"/>
  <c r="K7" s="1"/>
  <c r="H8"/>
  <c r="K8" s="1"/>
  <c r="H9"/>
  <c r="K9" s="1"/>
  <c r="H10"/>
  <c r="K10" s="1"/>
  <c r="H4"/>
</calcChain>
</file>

<file path=xl/sharedStrings.xml><?xml version="1.0" encoding="utf-8"?>
<sst xmlns="http://schemas.openxmlformats.org/spreadsheetml/2006/main" count="52" uniqueCount="44">
  <si>
    <t>01/12/2025</t>
  </si>
  <si>
    <t>318</t>
  </si>
  <si>
    <t>03/12/2025</t>
  </si>
  <si>
    <t>681</t>
  </si>
  <si>
    <t>06/12/2025</t>
  </si>
  <si>
    <t>367</t>
  </si>
  <si>
    <t>18/12/2025</t>
  </si>
  <si>
    <t>330</t>
  </si>
  <si>
    <t>26/12/2025</t>
  </si>
  <si>
    <t>394</t>
  </si>
  <si>
    <t>30/12/2025</t>
  </si>
  <si>
    <t>720</t>
  </si>
  <si>
    <t>715</t>
  </si>
  <si>
    <t>SL</t>
  </si>
  <si>
    <t>DATE</t>
  </si>
  <si>
    <t>LR NO</t>
  </si>
  <si>
    <t>INV NO</t>
  </si>
  <si>
    <t>FROM</t>
  </si>
  <si>
    <t>TO</t>
  </si>
  <si>
    <t>CASE</t>
  </si>
  <si>
    <t>DO/12965</t>
  </si>
  <si>
    <t>DO/13002</t>
  </si>
  <si>
    <t>DO/13164</t>
  </si>
  <si>
    <t>DO/13657</t>
  </si>
  <si>
    <t>DO/13934</t>
  </si>
  <si>
    <t>DO/14045</t>
  </si>
  <si>
    <t>MA/09907</t>
  </si>
  <si>
    <t>BANKI</t>
  </si>
  <si>
    <t>NIMAPARA</t>
  </si>
  <si>
    <t>NUAPATNA</t>
  </si>
  <si>
    <t>PURI</t>
  </si>
  <si>
    <t>FAKIRPUR</t>
  </si>
  <si>
    <t>RASOL</t>
  </si>
  <si>
    <t>CTC</t>
  </si>
  <si>
    <t>RATE</t>
  </si>
  <si>
    <t>HML</t>
  </si>
  <si>
    <t>LR.CH.</t>
  </si>
  <si>
    <t>AMOUNT</t>
  </si>
  <si>
    <t>INVOICE
PRAGATI LOGISTICS,SAMANTA SAHI KHUNTIA LANE,8984191006
GST No:21AGHPB9356M1Z9</t>
  </si>
  <si>
    <t xml:space="preserve">GAYATRI TRADING
Address:KATHGADASAHI HOLDING 188/GWARDNO.14 PURIGHAT KATHAGADA  753001 CUTTACK,9937491700
GST No:21AFKPC7460B1Z1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</si>
  <si>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</si>
  <si>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</si>
  <si>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THREE THOUSAND FIVE HUNDRED SEVENTY ONLY)</t>
  </si>
  <si>
    <t>Bill Date: 31/12/2025
Bill NO : 23460
Total Amount: 3570.00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</si>
</sst>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5718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  <row r="107">
          <cell r="C107" t="str">
            <v>NIRAKARPUR</v>
          </cell>
          <cell r="D107">
            <v>68</v>
          </cell>
        </row>
        <row r="108">
          <cell r="C108" t="str">
            <v>NIALI</v>
          </cell>
          <cell r="D108">
            <v>80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O11" sqref="O11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6" customFormat="1" ht="81.75" customHeight="1">
      <c r="A1" s="12"/>
      <c r="B1" s="13"/>
      <c r="C1" s="13"/>
      <c r="D1" s="13"/>
      <c r="E1" s="13"/>
      <c r="F1" s="13"/>
      <c r="G1" s="14"/>
      <c r="H1" s="15" t="s">
        <v>38</v>
      </c>
      <c r="I1" s="16"/>
      <c r="J1" s="16"/>
      <c r="K1" s="16"/>
    </row>
    <row r="2" spans="1:11" s="6" customFormat="1" ht="72.75" customHeight="1">
      <c r="A2" s="17" t="s">
        <v>39</v>
      </c>
      <c r="B2" s="18"/>
      <c r="C2" s="18"/>
      <c r="D2" s="18"/>
      <c r="E2" s="18"/>
      <c r="F2" s="18"/>
      <c r="G2" s="19"/>
      <c r="H2" s="15" t="s">
        <v>43</v>
      </c>
      <c r="I2" s="16"/>
      <c r="J2" s="16"/>
      <c r="K2" s="16"/>
    </row>
    <row r="3" spans="1:11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4" t="s">
        <v>34</v>
      </c>
      <c r="I3" s="4" t="s">
        <v>35</v>
      </c>
      <c r="J3" s="4" t="s">
        <v>36</v>
      </c>
      <c r="K3" s="4" t="s">
        <v>37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2" t="s">
        <v>33</v>
      </c>
      <c r="F4" s="2" t="s">
        <v>27</v>
      </c>
      <c r="G4" s="2">
        <v>7</v>
      </c>
      <c r="H4" s="5">
        <f>VLOOKUP(F4,'[1]VIJAY COMMERCIAL'!$C$3:$D$108,2,FALSE)</f>
        <v>68</v>
      </c>
      <c r="I4" s="5">
        <v>7</v>
      </c>
      <c r="J4" s="5">
        <v>30</v>
      </c>
      <c r="K4" s="5">
        <f>G4*H4+I4+J4</f>
        <v>513</v>
      </c>
    </row>
    <row r="5" spans="1:11">
      <c r="A5" s="2">
        <v>2</v>
      </c>
      <c r="B5" s="2" t="s">
        <v>2</v>
      </c>
      <c r="C5" s="2" t="s">
        <v>21</v>
      </c>
      <c r="D5" s="2" t="s">
        <v>3</v>
      </c>
      <c r="E5" s="2" t="s">
        <v>33</v>
      </c>
      <c r="F5" s="2" t="s">
        <v>28</v>
      </c>
      <c r="G5" s="2">
        <v>10</v>
      </c>
      <c r="H5" s="5">
        <f>VLOOKUP(F5,'[1]VIJAY COMMERCIAL'!$C$3:$D$108,2,FALSE)</f>
        <v>65</v>
      </c>
      <c r="I5" s="5">
        <v>10</v>
      </c>
      <c r="J5" s="5">
        <v>30</v>
      </c>
      <c r="K5" s="5">
        <f t="shared" ref="K5:K9" si="0">G5*H5+I5+J5</f>
        <v>690</v>
      </c>
    </row>
    <row r="6" spans="1:11">
      <c r="A6" s="2">
        <v>3</v>
      </c>
      <c r="B6" s="2" t="s">
        <v>4</v>
      </c>
      <c r="C6" s="2" t="s">
        <v>22</v>
      </c>
      <c r="D6" s="2" t="s">
        <v>5</v>
      </c>
      <c r="E6" s="2" t="s">
        <v>33</v>
      </c>
      <c r="F6" s="2" t="s">
        <v>29</v>
      </c>
      <c r="G6" s="2">
        <v>5</v>
      </c>
      <c r="H6" s="5">
        <f>VLOOKUP(F6,'[1]VIJAY COMMERCIAL'!$C$3:$D$108,2,FALSE)</f>
        <v>70</v>
      </c>
      <c r="I6" s="5">
        <v>5</v>
      </c>
      <c r="J6" s="5">
        <v>30</v>
      </c>
      <c r="K6" s="5">
        <f t="shared" si="0"/>
        <v>385</v>
      </c>
    </row>
    <row r="7" spans="1:11">
      <c r="A7" s="2">
        <v>4</v>
      </c>
      <c r="B7" s="2" t="s">
        <v>6</v>
      </c>
      <c r="C7" s="2" t="s">
        <v>23</v>
      </c>
      <c r="D7" s="2" t="s">
        <v>7</v>
      </c>
      <c r="E7" s="2" t="s">
        <v>33</v>
      </c>
      <c r="F7" s="2" t="s">
        <v>27</v>
      </c>
      <c r="G7" s="2">
        <v>12</v>
      </c>
      <c r="H7" s="5">
        <f>VLOOKUP(F7,'[1]VIJAY COMMERCIAL'!$C$3:$D$108,2,FALSE)</f>
        <v>68</v>
      </c>
      <c r="I7" s="5">
        <v>12</v>
      </c>
      <c r="J7" s="5">
        <v>30</v>
      </c>
      <c r="K7" s="5">
        <f t="shared" si="0"/>
        <v>858</v>
      </c>
    </row>
    <row r="8" spans="1:11">
      <c r="A8" s="2">
        <v>5</v>
      </c>
      <c r="B8" s="2" t="s">
        <v>8</v>
      </c>
      <c r="C8" s="2" t="s">
        <v>24</v>
      </c>
      <c r="D8" s="2" t="s">
        <v>9</v>
      </c>
      <c r="E8" s="2" t="s">
        <v>33</v>
      </c>
      <c r="F8" s="2" t="s">
        <v>30</v>
      </c>
      <c r="G8" s="2">
        <v>5</v>
      </c>
      <c r="H8" s="5">
        <f>VLOOKUP(F8,'[1]VIJAY COMMERCIAL'!$C$3:$D$108,2,FALSE)</f>
        <v>65</v>
      </c>
      <c r="I8" s="5">
        <v>5</v>
      </c>
      <c r="J8" s="5">
        <v>30</v>
      </c>
      <c r="K8" s="5">
        <f t="shared" si="0"/>
        <v>360</v>
      </c>
    </row>
    <row r="9" spans="1:11">
      <c r="A9" s="2">
        <v>6</v>
      </c>
      <c r="B9" s="2" t="s">
        <v>8</v>
      </c>
      <c r="C9" s="2" t="s">
        <v>26</v>
      </c>
      <c r="D9" s="2" t="s">
        <v>12</v>
      </c>
      <c r="E9" s="2" t="s">
        <v>33</v>
      </c>
      <c r="F9" s="2" t="s">
        <v>32</v>
      </c>
      <c r="G9" s="2">
        <v>2</v>
      </c>
      <c r="H9" s="5">
        <f>VLOOKUP(F9,'[1]VIJAY COMMERCIAL'!$C$3:$D$108,2,FALSE)</f>
        <v>78</v>
      </c>
      <c r="I9" s="5">
        <v>2</v>
      </c>
      <c r="J9" s="5">
        <v>30</v>
      </c>
      <c r="K9" s="5">
        <f t="shared" si="0"/>
        <v>188</v>
      </c>
    </row>
    <row r="10" spans="1:11">
      <c r="A10" s="2">
        <v>7</v>
      </c>
      <c r="B10" s="2" t="s">
        <v>10</v>
      </c>
      <c r="C10" s="2" t="s">
        <v>25</v>
      </c>
      <c r="D10" s="2" t="s">
        <v>11</v>
      </c>
      <c r="E10" s="2" t="s">
        <v>33</v>
      </c>
      <c r="F10" s="2" t="s">
        <v>31</v>
      </c>
      <c r="G10" s="2">
        <v>7</v>
      </c>
      <c r="H10" s="5">
        <f>VLOOKUP(F10,'[1]VIJAY COMMERCIAL'!$C$3:$D$108,2,FALSE)</f>
        <v>77</v>
      </c>
      <c r="I10" s="5">
        <v>7</v>
      </c>
      <c r="J10" s="5">
        <v>30</v>
      </c>
      <c r="K10" s="5">
        <f>G10*H10+I10+J10</f>
        <v>576</v>
      </c>
    </row>
    <row r="11" spans="1:11" s="8" customFormat="1">
      <c r="A11" s="20" t="s">
        <v>42</v>
      </c>
      <c r="B11" s="21"/>
      <c r="C11" s="21"/>
      <c r="D11" s="21"/>
      <c r="E11" s="21"/>
      <c r="F11" s="21"/>
      <c r="G11" s="21"/>
      <c r="H11" s="22"/>
      <c r="I11" s="22"/>
      <c r="J11" s="23"/>
      <c r="K11" s="7">
        <f>SUM(K4:K10)</f>
        <v>3570</v>
      </c>
    </row>
    <row r="12" spans="1:11" s="8" customFormat="1" ht="30" customHeight="1">
      <c r="A12" s="10" t="s">
        <v>40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</row>
    <row r="13" spans="1:11" s="8" customFormat="1" ht="30" customHeight="1">
      <c r="A13" s="10" t="s">
        <v>41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</row>
    <row r="14" spans="1:11">
      <c r="G14" s="9">
        <f>SUM(G3:G10)</f>
        <v>48</v>
      </c>
    </row>
  </sheetData>
  <sortState ref="B2:G8">
    <sortCondition ref="B1"/>
  </sortState>
  <mergeCells count="7">
    <mergeCell ref="A13:K13"/>
    <mergeCell ref="A1:G1"/>
    <mergeCell ref="H1:K1"/>
    <mergeCell ref="A2:G2"/>
    <mergeCell ref="H2:K2"/>
    <mergeCell ref="A11:J11"/>
    <mergeCell ref="A12:K12"/>
  </mergeCells>
  <conditionalFormatting sqref="C1:C2">
    <cfRule type="duplicateValues" dxfId="3" priority="3"/>
    <cfRule type="duplicateValues" dxfId="2" priority="4"/>
  </conditionalFormatting>
  <conditionalFormatting sqref="C11:C1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2026-01-10T06:08:33Z</dcterms:created>
  <dcterms:modified xsi:type="dcterms:W3CDTF">2026-01-12T04:19:41Z</dcterms:modified>
</cp:coreProperties>
</file>