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16" i="1" l="1"/>
  <c r="J14" i="1"/>
  <c r="I14" i="1"/>
  <c r="H14" i="1"/>
  <c r="L14" i="1" s="1"/>
  <c r="J13" i="1"/>
  <c r="I13" i="1"/>
  <c r="H13" i="1"/>
  <c r="L13" i="1" s="1"/>
  <c r="J12" i="1"/>
  <c r="I12" i="1"/>
  <c r="H12" i="1"/>
  <c r="J11" i="1"/>
  <c r="I11" i="1"/>
  <c r="H11" i="1"/>
  <c r="L11" i="1" s="1"/>
  <c r="J10" i="1"/>
  <c r="I10" i="1"/>
  <c r="H10" i="1"/>
  <c r="J9" i="1"/>
  <c r="I9" i="1"/>
  <c r="H9" i="1"/>
  <c r="L9" i="1" s="1"/>
  <c r="J8" i="1"/>
  <c r="I8" i="1"/>
  <c r="H8" i="1"/>
  <c r="J7" i="1"/>
  <c r="I7" i="1"/>
  <c r="H7" i="1"/>
  <c r="L7" i="1" s="1"/>
  <c r="J6" i="1"/>
  <c r="I6" i="1"/>
  <c r="H6" i="1"/>
  <c r="J5" i="1"/>
  <c r="I5" i="1"/>
  <c r="H5" i="1"/>
  <c r="L5" i="1" s="1"/>
  <c r="J4" i="1"/>
  <c r="I4" i="1"/>
  <c r="H4" i="1"/>
  <c r="L10" i="1" l="1"/>
  <c r="L4" i="1"/>
  <c r="L6" i="1"/>
  <c r="L15" i="1" s="1"/>
  <c r="L8" i="1"/>
  <c r="L12" i="1"/>
</calcChain>
</file>

<file path=xl/sharedStrings.xml><?xml version="1.0" encoding="utf-8"?>
<sst xmlns="http://schemas.openxmlformats.org/spreadsheetml/2006/main" count="88" uniqueCount="73">
  <si>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</si>
  <si>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</si>
  <si>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</si>
  <si>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</si>
  <si>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</si>
  <si>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</si>
  <si>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</si>
  <si>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</si>
  <si>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</si>
  <si>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</si>
  <si>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</si>
  <si>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</si>
  <si>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</si>
  <si>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</si>
  <si>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</si>
  <si>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BALASORE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</si>
  <si>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</si>
  <si>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</si>
  <si>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</si>
  <si>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</si>
  <si>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</si>
  <si>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</si>
  <si>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</si>
  <si>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</si>
  <si>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</si>
  <si>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</si>
  <si>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</si>
  <si>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</si>
  <si>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</si>
  <si>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</si>
  <si>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</si>
  <si>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</si>
  <si>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TALCHER</t>
  </si>
  <si>
    <t>BARIPADA</t>
  </si>
  <si>
    <t>ANGUL</t>
  </si>
  <si>
    <t>Declaration � Kindly verify and confirm before 20/04/2024</t>
  </si>
  <si>
    <t>06/3/2024</t>
  </si>
  <si>
    <t>PL/MA/21341</t>
  </si>
  <si>
    <t>2702</t>
  </si>
  <si>
    <t>13/3/2024</t>
  </si>
  <si>
    <t>PL/MA/21682</t>
  </si>
  <si>
    <t>2766</t>
  </si>
  <si>
    <t>JALESWAR</t>
  </si>
  <si>
    <t>PL/MA/21683</t>
  </si>
  <si>
    <t>2745</t>
  </si>
  <si>
    <t>SORO</t>
  </si>
  <si>
    <t>PL/MA/21684</t>
  </si>
  <si>
    <t>2768</t>
  </si>
  <si>
    <t>15/3/2024</t>
  </si>
  <si>
    <t>PL/MA/21837</t>
  </si>
  <si>
    <t>2804</t>
  </si>
  <si>
    <t>BANARPAL</t>
  </si>
  <si>
    <t>19/3/2024</t>
  </si>
  <si>
    <t>PL/MA/21982</t>
  </si>
  <si>
    <t>2823</t>
  </si>
  <si>
    <t>BIJIGOLA (NTPC KANIHA)</t>
  </si>
  <si>
    <t>22/3/2024</t>
  </si>
  <si>
    <t>PL/MA/22124</t>
  </si>
  <si>
    <t>02861</t>
  </si>
  <si>
    <t>PL/MA/22173</t>
  </si>
  <si>
    <t>2870</t>
  </si>
  <si>
    <t>25/3/2024</t>
  </si>
  <si>
    <t>PL/MA/22288</t>
  </si>
  <si>
    <t>2879</t>
  </si>
  <si>
    <t>27/3/2024</t>
  </si>
  <si>
    <t>PL/MA/22346</t>
  </si>
  <si>
    <t>2915</t>
  </si>
  <si>
    <t>SAMBALPUR</t>
  </si>
  <si>
    <t>28/3/2024</t>
  </si>
  <si>
    <t>PL/MA/22440</t>
  </si>
  <si>
    <t>2924</t>
  </si>
  <si>
    <t>(RUPEES FIVE THOUSAND ONE HUNDRED THIRTY NINE ONLY)</t>
  </si>
  <si>
    <t>Bill Date: 31/03/2024
Bill NO : 42865
Total Amount: 5139.00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</si>
</sst>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2" fontId="0" fillId="0" borderId="16" xfId="0" applyNumberFormat="1" applyFont="1" applyBorder="1" applyAlignment="1">
      <alignment vertical="center"/>
    </xf>
    <xf numFmtId="2" fontId="1" fillId="0" borderId="16" xfId="0" applyNumberFormat="1" applyFont="1" applyBorder="1" applyAlignment="1">
      <alignment horizontal="right" vertical="center"/>
    </xf>
    <xf numFmtId="0" fontId="0" fillId="0" borderId="22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 wrapText="1"/>
    </xf>
    <xf numFmtId="2" fontId="0" fillId="0" borderId="0" xfId="0" applyNumberFormat="1" applyFont="1" applyBorder="1" applyAlignment="1">
      <alignment vertical="center"/>
    </xf>
    <xf numFmtId="2" fontId="0" fillId="0" borderId="23" xfId="0" applyNumberFormat="1" applyFont="1" applyBorder="1" applyAlignment="1">
      <alignment vertical="center"/>
    </xf>
    <xf numFmtId="0" fontId="0" fillId="0" borderId="17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/>
    </xf>
    <xf numFmtId="0" fontId="2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2" fontId="0" fillId="0" borderId="14" xfId="0" applyNumberFormat="1" applyFont="1" applyBorder="1" applyAlignment="1">
      <alignment vertical="center"/>
    </xf>
    <xf numFmtId="2" fontId="0" fillId="0" borderId="18" xfId="0" applyNumberFormat="1" applyFont="1" applyBorder="1" applyAlignment="1">
      <alignment vertical="center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361950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78142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C4" t="str">
            <v>ANGUL</v>
          </cell>
          <cell r="D4">
            <v>85</v>
          </cell>
          <cell r="E4">
            <v>105</v>
          </cell>
          <cell r="F4">
            <v>105</v>
          </cell>
          <cell r="G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90</v>
          </cell>
          <cell r="E6">
            <v>155</v>
          </cell>
          <cell r="G6">
            <v>98</v>
          </cell>
        </row>
        <row r="7">
          <cell r="C7" t="str">
            <v>BALUGAON</v>
          </cell>
          <cell r="D7">
            <v>100</v>
          </cell>
          <cell r="E7">
            <v>140</v>
          </cell>
          <cell r="G7">
            <v>108</v>
          </cell>
        </row>
        <row r="8">
          <cell r="C8" t="str">
            <v>BANARPAL</v>
          </cell>
          <cell r="D8">
            <v>85</v>
          </cell>
          <cell r="G8">
            <v>93</v>
          </cell>
        </row>
        <row r="9">
          <cell r="C9" t="str">
            <v>BANPUR</v>
          </cell>
          <cell r="D9">
            <v>110</v>
          </cell>
          <cell r="G9">
            <v>118</v>
          </cell>
        </row>
        <row r="10">
          <cell r="C10" t="str">
            <v>BARIPADA</v>
          </cell>
          <cell r="D10">
            <v>90</v>
          </cell>
          <cell r="E10">
            <v>155</v>
          </cell>
          <cell r="G10">
            <v>98</v>
          </cell>
        </row>
        <row r="11">
          <cell r="C11" t="str">
            <v>BEGUNIA</v>
          </cell>
          <cell r="D11">
            <v>85</v>
          </cell>
          <cell r="E11">
            <v>135</v>
          </cell>
          <cell r="G11">
            <v>93</v>
          </cell>
        </row>
        <row r="12">
          <cell r="C12" t="str">
            <v>BERHAMPUR</v>
          </cell>
          <cell r="D12">
            <v>85</v>
          </cell>
          <cell r="E12">
            <v>125</v>
          </cell>
          <cell r="G12">
            <v>93</v>
          </cell>
        </row>
        <row r="13">
          <cell r="C13" t="str">
            <v>BHADRAK</v>
          </cell>
          <cell r="D13">
            <v>85</v>
          </cell>
          <cell r="E13">
            <v>125</v>
          </cell>
          <cell r="G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145</v>
          </cell>
          <cell r="G15">
            <v>153</v>
          </cell>
        </row>
        <row r="16">
          <cell r="C16" t="str">
            <v>CHANDIKHOL</v>
          </cell>
          <cell r="D16">
            <v>85</v>
          </cell>
          <cell r="E16">
            <v>115</v>
          </cell>
          <cell r="G16">
            <v>93</v>
          </cell>
        </row>
        <row r="17">
          <cell r="C17" t="str">
            <v>DHENKANAL</v>
          </cell>
          <cell r="D17">
            <v>85</v>
          </cell>
          <cell r="E17">
            <v>140</v>
          </cell>
          <cell r="G17">
            <v>93</v>
          </cell>
        </row>
        <row r="18">
          <cell r="C18" t="str">
            <v>JAGATSINGHPUR</v>
          </cell>
          <cell r="F18">
            <v>85</v>
          </cell>
        </row>
        <row r="19">
          <cell r="C19" t="str">
            <v>JAJPUR ROAD</v>
          </cell>
          <cell r="D19">
            <v>85</v>
          </cell>
          <cell r="E19">
            <v>140</v>
          </cell>
          <cell r="G19">
            <v>93</v>
          </cell>
        </row>
        <row r="20">
          <cell r="C20" t="str">
            <v>JAJPUR TOWN</v>
          </cell>
          <cell r="D20">
            <v>85</v>
          </cell>
          <cell r="E20">
            <v>140</v>
          </cell>
          <cell r="G20">
            <v>93</v>
          </cell>
        </row>
        <row r="21">
          <cell r="C21" t="str">
            <v>JALESWAR</v>
          </cell>
          <cell r="D21">
            <v>85</v>
          </cell>
          <cell r="E21">
            <v>140</v>
          </cell>
          <cell r="G21">
            <v>93</v>
          </cell>
        </row>
        <row r="22">
          <cell r="C22" t="str">
            <v>JARKA</v>
          </cell>
          <cell r="D22">
            <v>80</v>
          </cell>
          <cell r="E22">
            <v>115</v>
          </cell>
          <cell r="G22">
            <v>88</v>
          </cell>
        </row>
        <row r="23">
          <cell r="C23" t="str">
            <v>JEYPORE</v>
          </cell>
          <cell r="D23">
            <v>145</v>
          </cell>
          <cell r="E23">
            <v>185</v>
          </cell>
          <cell r="G23">
            <v>153</v>
          </cell>
        </row>
        <row r="24">
          <cell r="C24" t="str">
            <v>JHARSUGUDA</v>
          </cell>
          <cell r="D24">
            <v>185</v>
          </cell>
          <cell r="G24">
            <v>193</v>
          </cell>
        </row>
        <row r="25">
          <cell r="C25" t="str">
            <v>KENDRAPARA</v>
          </cell>
          <cell r="D25">
            <v>80</v>
          </cell>
          <cell r="E25">
            <v>135</v>
          </cell>
          <cell r="G25">
            <v>88</v>
          </cell>
        </row>
        <row r="26">
          <cell r="C26" t="str">
            <v>KEONJHAR</v>
          </cell>
          <cell r="D26">
            <v>85</v>
          </cell>
          <cell r="E26">
            <v>115</v>
          </cell>
          <cell r="G26">
            <v>93</v>
          </cell>
        </row>
        <row r="27">
          <cell r="C27" t="str">
            <v>KHURDA</v>
          </cell>
          <cell r="D27">
            <v>85</v>
          </cell>
          <cell r="E27">
            <v>115</v>
          </cell>
          <cell r="G27">
            <v>93</v>
          </cell>
        </row>
        <row r="28">
          <cell r="C28" t="str">
            <v>KUJANG</v>
          </cell>
          <cell r="E28">
            <v>135</v>
          </cell>
        </row>
        <row r="29">
          <cell r="C29" t="str">
            <v>MALKANGIRI</v>
          </cell>
          <cell r="D29">
            <v>185</v>
          </cell>
          <cell r="E29">
            <v>235</v>
          </cell>
          <cell r="G29">
            <v>193</v>
          </cell>
        </row>
        <row r="30">
          <cell r="C30" t="str">
            <v>NAYAGARH</v>
          </cell>
          <cell r="D30">
            <v>85</v>
          </cell>
          <cell r="E30">
            <v>135</v>
          </cell>
          <cell r="G30">
            <v>93</v>
          </cell>
        </row>
        <row r="31">
          <cell r="C31" t="str">
            <v>PARADEEP</v>
          </cell>
          <cell r="D31">
            <v>85</v>
          </cell>
          <cell r="E31">
            <v>140</v>
          </cell>
          <cell r="G31">
            <v>93</v>
          </cell>
        </row>
        <row r="32">
          <cell r="C32" t="str">
            <v>PATTAMUNDAI</v>
          </cell>
          <cell r="D32">
            <v>85</v>
          </cell>
          <cell r="E32">
            <v>135</v>
          </cell>
          <cell r="G32">
            <v>93</v>
          </cell>
        </row>
        <row r="33">
          <cell r="C33" t="str">
            <v>PURI</v>
          </cell>
          <cell r="D33">
            <v>85</v>
          </cell>
          <cell r="E33">
            <v>135</v>
          </cell>
          <cell r="G33">
            <v>93</v>
          </cell>
        </row>
        <row r="34">
          <cell r="C34" t="str">
            <v>RAHAMA</v>
          </cell>
          <cell r="D34">
            <v>85</v>
          </cell>
          <cell r="E34">
            <v>115</v>
          </cell>
          <cell r="G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145</v>
          </cell>
          <cell r="E36">
            <v>185</v>
          </cell>
          <cell r="G36">
            <v>153</v>
          </cell>
        </row>
        <row r="37">
          <cell r="C37" t="str">
            <v>SAMBALPUR</v>
          </cell>
          <cell r="D37">
            <v>145</v>
          </cell>
          <cell r="G37">
            <v>153</v>
          </cell>
        </row>
        <row r="38">
          <cell r="C38" t="str">
            <v>SORO</v>
          </cell>
          <cell r="D38">
            <v>105</v>
          </cell>
          <cell r="E38">
            <v>140</v>
          </cell>
          <cell r="G38">
            <v>113</v>
          </cell>
        </row>
        <row r="39">
          <cell r="C39" t="str">
            <v>TALCHER</v>
          </cell>
          <cell r="D39">
            <v>85</v>
          </cell>
          <cell r="E39">
            <v>145</v>
          </cell>
          <cell r="G39">
            <v>93</v>
          </cell>
        </row>
        <row r="40">
          <cell r="C40" t="str">
            <v>PANIKOILI</v>
          </cell>
          <cell r="D40">
            <v>85</v>
          </cell>
          <cell r="G40">
            <v>93</v>
          </cell>
        </row>
        <row r="41">
          <cell r="C41" t="str">
            <v>SOUTH BALANDA</v>
          </cell>
          <cell r="D41">
            <v>95</v>
          </cell>
          <cell r="G41">
            <v>103</v>
          </cell>
        </row>
        <row r="42">
          <cell r="C42" t="str">
            <v>ATHAGARH</v>
          </cell>
          <cell r="D42">
            <v>75</v>
          </cell>
          <cell r="G42">
            <v>83</v>
          </cell>
        </row>
        <row r="43">
          <cell r="C43" t="str">
            <v>KARANJIA</v>
          </cell>
          <cell r="D43">
            <v>105</v>
          </cell>
          <cell r="G43">
            <v>113</v>
          </cell>
        </row>
        <row r="44">
          <cell r="C44" t="str">
            <v>DUHURIA</v>
          </cell>
          <cell r="D44">
            <v>80</v>
          </cell>
          <cell r="E44">
            <v>135</v>
          </cell>
          <cell r="G44">
            <v>88</v>
          </cell>
        </row>
        <row r="45">
          <cell r="C45" t="str">
            <v>JODA</v>
          </cell>
          <cell r="D45">
            <v>105</v>
          </cell>
          <cell r="G45">
            <v>113</v>
          </cell>
        </row>
        <row r="46">
          <cell r="C46" t="str">
            <v>BARBIL</v>
          </cell>
          <cell r="D46">
            <v>120</v>
          </cell>
          <cell r="G46">
            <v>128</v>
          </cell>
        </row>
        <row r="47">
          <cell r="C47" t="str">
            <v>NIMAPARA</v>
          </cell>
          <cell r="D47">
            <v>75</v>
          </cell>
          <cell r="E47">
            <v>125</v>
          </cell>
          <cell r="G47">
            <v>83</v>
          </cell>
        </row>
        <row r="48">
          <cell r="C48" t="str">
            <v>BAMBARI</v>
          </cell>
          <cell r="D48">
            <v>105</v>
          </cell>
          <cell r="G48">
            <v>113</v>
          </cell>
        </row>
        <row r="49">
          <cell r="C49" t="str">
            <v>TANGI</v>
          </cell>
          <cell r="D49">
            <v>100</v>
          </cell>
          <cell r="E49">
            <v>140</v>
          </cell>
          <cell r="G49">
            <v>108</v>
          </cell>
        </row>
        <row r="50">
          <cell r="C50" t="str">
            <v>KUAKHIA</v>
          </cell>
          <cell r="D50">
            <v>85</v>
          </cell>
          <cell r="G50">
            <v>93</v>
          </cell>
        </row>
        <row r="51">
          <cell r="C51" t="str">
            <v>GHASIPURA</v>
          </cell>
          <cell r="D51">
            <v>125</v>
          </cell>
          <cell r="G51">
            <v>133</v>
          </cell>
        </row>
        <row r="52">
          <cell r="C52" t="str">
            <v>PALLAHARA</v>
          </cell>
          <cell r="D52">
            <v>150</v>
          </cell>
          <cell r="G52">
            <v>158</v>
          </cell>
        </row>
        <row r="53">
          <cell r="C53" t="str">
            <v>BETANATI</v>
          </cell>
          <cell r="D53">
            <v>130</v>
          </cell>
          <cell r="G53">
            <v>138</v>
          </cell>
        </row>
        <row r="54">
          <cell r="C54" t="str">
            <v>BALISAHI</v>
          </cell>
          <cell r="D54">
            <v>120</v>
          </cell>
          <cell r="G54">
            <v>128</v>
          </cell>
        </row>
        <row r="55">
          <cell r="C55" t="str">
            <v>BARAGARH</v>
          </cell>
          <cell r="D55">
            <v>185</v>
          </cell>
          <cell r="G55">
            <v>193</v>
          </cell>
        </row>
        <row r="56">
          <cell r="C56" t="str">
            <v>BALICHANDRAPUR</v>
          </cell>
          <cell r="D56">
            <v>85</v>
          </cell>
          <cell r="E56">
            <v>135</v>
          </cell>
          <cell r="G56">
            <v>93</v>
          </cell>
        </row>
        <row r="57">
          <cell r="C57" t="str">
            <v>DIGAPAHANDI</v>
          </cell>
          <cell r="D57">
            <v>110</v>
          </cell>
          <cell r="G57">
            <v>118</v>
          </cell>
        </row>
        <row r="58">
          <cell r="C58" t="str">
            <v>NALCO</v>
          </cell>
          <cell r="D58">
            <v>85</v>
          </cell>
          <cell r="G58">
            <v>93</v>
          </cell>
        </row>
        <row r="59">
          <cell r="C59" t="str">
            <v>BALIGUDA</v>
          </cell>
          <cell r="D59">
            <v>175</v>
          </cell>
          <cell r="G59">
            <v>183</v>
          </cell>
        </row>
        <row r="60">
          <cell r="C60" t="str">
            <v>BARPALI</v>
          </cell>
          <cell r="D60">
            <v>200</v>
          </cell>
          <cell r="G60">
            <v>208</v>
          </cell>
        </row>
        <row r="61">
          <cell r="C61" t="str">
            <v>RAIKIA</v>
          </cell>
          <cell r="D61">
            <v>200</v>
          </cell>
          <cell r="G61">
            <v>208</v>
          </cell>
        </row>
        <row r="62">
          <cell r="C62" t="str">
            <v>NABARANGPUR</v>
          </cell>
          <cell r="E62">
            <v>200</v>
          </cell>
        </row>
        <row r="63">
          <cell r="C63" t="str">
            <v>G UDAYAGIRI</v>
          </cell>
          <cell r="D63">
            <v>150</v>
          </cell>
          <cell r="G63">
            <v>158</v>
          </cell>
        </row>
        <row r="64">
          <cell r="C64" t="str">
            <v>BAREIPALI</v>
          </cell>
          <cell r="D64">
            <v>145</v>
          </cell>
          <cell r="G64">
            <v>153</v>
          </cell>
        </row>
        <row r="65">
          <cell r="C65" t="str">
            <v>KHUNTA</v>
          </cell>
          <cell r="D65">
            <v>125</v>
          </cell>
          <cell r="G65">
            <v>133</v>
          </cell>
        </row>
        <row r="66">
          <cell r="C66" t="str">
            <v>ROURKELA</v>
          </cell>
          <cell r="D66">
            <v>145</v>
          </cell>
          <cell r="G66">
            <v>153</v>
          </cell>
        </row>
        <row r="67">
          <cell r="C67" t="str">
            <v>CHANDANPUR</v>
          </cell>
          <cell r="D67">
            <v>85</v>
          </cell>
          <cell r="E67">
            <v>135</v>
          </cell>
          <cell r="G67">
            <v>93</v>
          </cell>
        </row>
        <row r="68">
          <cell r="C68" t="str">
            <v>PHULBANI</v>
          </cell>
          <cell r="D68">
            <v>130</v>
          </cell>
          <cell r="G68">
            <v>138</v>
          </cell>
        </row>
        <row r="69">
          <cell r="C69" t="str">
            <v>JAGANNATHPUR</v>
          </cell>
          <cell r="D69">
            <v>120</v>
          </cell>
          <cell r="G69">
            <v>128</v>
          </cell>
        </row>
        <row r="70">
          <cell r="C70" t="str">
            <v>RAIRANGPUR</v>
          </cell>
          <cell r="D70">
            <v>150</v>
          </cell>
          <cell r="G70">
            <v>158</v>
          </cell>
        </row>
        <row r="71">
          <cell r="C71" t="str">
            <v>JATNI</v>
          </cell>
          <cell r="D71">
            <v>85</v>
          </cell>
          <cell r="E71">
            <v>115</v>
          </cell>
          <cell r="G71">
            <v>93</v>
          </cell>
        </row>
        <row r="72">
          <cell r="C72" t="str">
            <v>KANTAMAL</v>
          </cell>
          <cell r="D72">
            <v>200</v>
          </cell>
          <cell r="G72">
            <v>208</v>
          </cell>
        </row>
        <row r="73">
          <cell r="C73" t="str">
            <v>BELPAHAR</v>
          </cell>
          <cell r="D73">
            <v>200</v>
          </cell>
          <cell r="G73">
            <v>208</v>
          </cell>
        </row>
        <row r="74">
          <cell r="C74" t="str">
            <v>PIPILI</v>
          </cell>
          <cell r="G74">
            <v>93</v>
          </cell>
        </row>
        <row r="75">
          <cell r="C75" t="str">
            <v>MARSHAGHAI</v>
          </cell>
          <cell r="G75">
            <v>105</v>
          </cell>
        </row>
        <row r="76">
          <cell r="C76" t="str">
            <v>BIJIGOLA (NTPC KANIHA)</v>
          </cell>
          <cell r="G76">
            <v>125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A10" workbookViewId="0">
      <selection activeCell="A19" sqref="A19:L19"/>
    </sheetView>
  </sheetViews>
  <sheetFormatPr defaultRowHeight="15"/>
  <cols>
    <col min="1" max="1" width="3.42578125" style="1" bestFit="1" customWidth="1"/>
    <col min="2" max="2" width="9.85546875" style="1" customWidth="1"/>
    <col min="3" max="3" width="12.7109375" style="1" bestFit="1" customWidth="1"/>
    <col min="4" max="4" width="5.85546875" style="1" customWidth="1"/>
    <col min="5" max="5" width="6.42578125" style="1" bestFit="1" customWidth="1"/>
    <col min="6" max="6" width="13.140625" style="1" customWidth="1"/>
    <col min="7" max="7" width="6.140625" style="1" customWidth="1"/>
    <col min="8" max="8" width="6.7109375" style="1" customWidth="1"/>
    <col min="9" max="9" width="5.5703125" style="1" bestFit="1" customWidth="1"/>
    <col min="10" max="10" width="7" style="1" customWidth="1"/>
    <col min="11" max="11" width="6.42578125" style="1" customWidth="1"/>
    <col min="12" max="12" width="7.5703125" style="1" bestFit="1" customWidth="1"/>
    <col min="13" max="16384" width="9.140625" style="1"/>
  </cols>
  <sheetData>
    <row r="1" spans="1:12" ht="69" customHeight="1" thickBot="1">
      <c r="A1" s="41"/>
      <c r="B1" s="42"/>
      <c r="C1" s="42"/>
      <c r="D1" s="42"/>
      <c r="E1" s="42"/>
      <c r="F1" s="42"/>
      <c r="G1" s="42"/>
      <c r="H1" s="36" t="s">
        <v>0</v>
      </c>
      <c r="I1" s="36"/>
      <c r="J1" s="36"/>
      <c r="K1" s="36"/>
      <c r="L1" s="37"/>
    </row>
    <row r="2" spans="1:12" ht="92.25" customHeight="1" thickBot="1">
      <c r="A2" s="43" t="s">
        <v>13</v>
      </c>
      <c r="B2" s="44"/>
      <c r="C2" s="44"/>
      <c r="D2" s="44"/>
      <c r="E2" s="44"/>
      <c r="F2" s="44"/>
      <c r="G2" s="44"/>
      <c r="H2" s="36" t="s">
        <v>72</v>
      </c>
      <c r="I2" s="36"/>
      <c r="J2" s="36"/>
      <c r="K2" s="36"/>
      <c r="L2" s="37"/>
    </row>
    <row r="3" spans="1:12" s="2" customFormat="1" ht="30.75" thickBot="1">
      <c r="A3" s="26" t="s">
        <v>8</v>
      </c>
      <c r="B3" s="27" t="s">
        <v>1</v>
      </c>
      <c r="C3" s="27" t="s">
        <v>7</v>
      </c>
      <c r="D3" s="27" t="s">
        <v>5</v>
      </c>
      <c r="E3" s="27" t="s">
        <v>10</v>
      </c>
      <c r="F3" s="27" t="s">
        <v>6</v>
      </c>
      <c r="G3" s="27" t="s">
        <v>30</v>
      </c>
      <c r="H3" s="28" t="s">
        <v>31</v>
      </c>
      <c r="I3" s="28" t="s">
        <v>4</v>
      </c>
      <c r="J3" s="28" t="s">
        <v>12</v>
      </c>
      <c r="K3" s="28" t="s">
        <v>29</v>
      </c>
      <c r="L3" s="29" t="s">
        <v>9</v>
      </c>
    </row>
    <row r="4" spans="1:12" s="2" customFormat="1">
      <c r="A4" s="20">
        <v>1</v>
      </c>
      <c r="B4" s="21" t="s">
        <v>36</v>
      </c>
      <c r="C4" s="21" t="s">
        <v>37</v>
      </c>
      <c r="D4" s="21" t="s">
        <v>38</v>
      </c>
      <c r="E4" s="22" t="s">
        <v>11</v>
      </c>
      <c r="F4" s="23" t="s">
        <v>34</v>
      </c>
      <c r="G4" s="21">
        <v>1</v>
      </c>
      <c r="H4" s="24">
        <f>VLOOKUP(F4,'[1]MYSORE POLYMER'!$C$4:$G$100,5,FALSE)</f>
        <v>93</v>
      </c>
      <c r="I4" s="24">
        <f t="shared" ref="I4:I14" si="0">G4*2</f>
        <v>2</v>
      </c>
      <c r="J4" s="24">
        <f t="shared" ref="J4:J14" si="1">G4*15</f>
        <v>15</v>
      </c>
      <c r="K4" s="24">
        <v>30</v>
      </c>
      <c r="L4" s="25">
        <f t="shared" ref="L4:L14" si="2">G4*H4+I4+J4+K4</f>
        <v>140</v>
      </c>
    </row>
    <row r="5" spans="1:12" s="2" customFormat="1">
      <c r="A5" s="12">
        <v>2</v>
      </c>
      <c r="B5" s="8" t="s">
        <v>39</v>
      </c>
      <c r="C5" s="8" t="s">
        <v>40</v>
      </c>
      <c r="D5" s="8" t="s">
        <v>41</v>
      </c>
      <c r="E5" s="9" t="s">
        <v>11</v>
      </c>
      <c r="F5" s="10" t="s">
        <v>42</v>
      </c>
      <c r="G5" s="8">
        <v>2</v>
      </c>
      <c r="H5" s="11">
        <f>VLOOKUP(F5,'[1]MYSORE POLYMER'!$C$4:$G$100,5,FALSE)</f>
        <v>93</v>
      </c>
      <c r="I5" s="11">
        <f t="shared" si="0"/>
        <v>4</v>
      </c>
      <c r="J5" s="11">
        <f t="shared" si="1"/>
        <v>30</v>
      </c>
      <c r="K5" s="11">
        <v>30</v>
      </c>
      <c r="L5" s="13">
        <f t="shared" si="2"/>
        <v>250</v>
      </c>
    </row>
    <row r="6" spans="1:12" s="2" customFormat="1">
      <c r="A6" s="12">
        <v>3</v>
      </c>
      <c r="B6" s="8" t="s">
        <v>39</v>
      </c>
      <c r="C6" s="8" t="s">
        <v>43</v>
      </c>
      <c r="D6" s="8" t="s">
        <v>44</v>
      </c>
      <c r="E6" s="9" t="s">
        <v>11</v>
      </c>
      <c r="F6" s="10" t="s">
        <v>45</v>
      </c>
      <c r="G6" s="8">
        <v>1</v>
      </c>
      <c r="H6" s="11">
        <f>VLOOKUP(F6,'[1]MYSORE POLYMER'!$C$4:$G$100,5,FALSE)</f>
        <v>113</v>
      </c>
      <c r="I6" s="11">
        <f t="shared" si="0"/>
        <v>2</v>
      </c>
      <c r="J6" s="11">
        <f t="shared" si="1"/>
        <v>15</v>
      </c>
      <c r="K6" s="11">
        <v>30</v>
      </c>
      <c r="L6" s="13">
        <f t="shared" si="2"/>
        <v>160</v>
      </c>
    </row>
    <row r="7" spans="1:12" s="2" customFormat="1">
      <c r="A7" s="12">
        <v>4</v>
      </c>
      <c r="B7" s="8" t="s">
        <v>39</v>
      </c>
      <c r="C7" s="8" t="s">
        <v>46</v>
      </c>
      <c r="D7" s="8" t="s">
        <v>47</v>
      </c>
      <c r="E7" s="9" t="s">
        <v>11</v>
      </c>
      <c r="F7" s="10" t="s">
        <v>45</v>
      </c>
      <c r="G7" s="8">
        <v>1</v>
      </c>
      <c r="H7" s="11">
        <f>VLOOKUP(F7,'[1]MYSORE POLYMER'!$C$4:$G$100,5,FALSE)</f>
        <v>113</v>
      </c>
      <c r="I7" s="11">
        <f t="shared" si="0"/>
        <v>2</v>
      </c>
      <c r="J7" s="11">
        <f t="shared" si="1"/>
        <v>15</v>
      </c>
      <c r="K7" s="11">
        <v>30</v>
      </c>
      <c r="L7" s="13">
        <f t="shared" si="2"/>
        <v>160</v>
      </c>
    </row>
    <row r="8" spans="1:12" s="2" customFormat="1">
      <c r="A8" s="12">
        <v>5</v>
      </c>
      <c r="B8" s="8" t="s">
        <v>48</v>
      </c>
      <c r="C8" s="8" t="s">
        <v>49</v>
      </c>
      <c r="D8" s="8" t="s">
        <v>50</v>
      </c>
      <c r="E8" s="9" t="s">
        <v>11</v>
      </c>
      <c r="F8" s="10" t="s">
        <v>51</v>
      </c>
      <c r="G8" s="8">
        <v>2</v>
      </c>
      <c r="H8" s="11">
        <f>VLOOKUP(F8,'[1]MYSORE POLYMER'!$C$4:$G$100,5,FALSE)</f>
        <v>93</v>
      </c>
      <c r="I8" s="11">
        <f t="shared" si="0"/>
        <v>4</v>
      </c>
      <c r="J8" s="11">
        <f t="shared" si="1"/>
        <v>30</v>
      </c>
      <c r="K8" s="11">
        <v>30</v>
      </c>
      <c r="L8" s="13">
        <f t="shared" si="2"/>
        <v>250</v>
      </c>
    </row>
    <row r="9" spans="1:12" s="2" customFormat="1" ht="45">
      <c r="A9" s="12">
        <v>6</v>
      </c>
      <c r="B9" s="8" t="s">
        <v>52</v>
      </c>
      <c r="C9" s="8" t="s">
        <v>53</v>
      </c>
      <c r="D9" s="8" t="s">
        <v>54</v>
      </c>
      <c r="E9" s="9" t="s">
        <v>11</v>
      </c>
      <c r="F9" s="10" t="s">
        <v>55</v>
      </c>
      <c r="G9" s="8">
        <v>17</v>
      </c>
      <c r="H9" s="11">
        <f>VLOOKUP(F9,'[1]MYSORE POLYMER'!$C$4:$G$100,5,FALSE)</f>
        <v>125</v>
      </c>
      <c r="I9" s="11">
        <f t="shared" si="0"/>
        <v>34</v>
      </c>
      <c r="J9" s="11">
        <f t="shared" si="1"/>
        <v>255</v>
      </c>
      <c r="K9" s="11">
        <v>30</v>
      </c>
      <c r="L9" s="13">
        <f t="shared" si="2"/>
        <v>2444</v>
      </c>
    </row>
    <row r="10" spans="1:12" s="2" customFormat="1">
      <c r="A10" s="12">
        <v>7</v>
      </c>
      <c r="B10" s="8" t="s">
        <v>56</v>
      </c>
      <c r="C10" s="8" t="s">
        <v>57</v>
      </c>
      <c r="D10" s="8" t="s">
        <v>58</v>
      </c>
      <c r="E10" s="9" t="s">
        <v>11</v>
      </c>
      <c r="F10" s="10" t="s">
        <v>32</v>
      </c>
      <c r="G10" s="8">
        <v>2</v>
      </c>
      <c r="H10" s="11">
        <f>VLOOKUP(F10,'[1]MYSORE POLYMER'!$C$4:$G$100,5,FALSE)</f>
        <v>93</v>
      </c>
      <c r="I10" s="11">
        <f t="shared" si="0"/>
        <v>4</v>
      </c>
      <c r="J10" s="11">
        <f t="shared" si="1"/>
        <v>30</v>
      </c>
      <c r="K10" s="11">
        <v>30</v>
      </c>
      <c r="L10" s="13">
        <f t="shared" si="2"/>
        <v>250</v>
      </c>
    </row>
    <row r="11" spans="1:12" s="2" customFormat="1">
      <c r="A11" s="12">
        <v>8</v>
      </c>
      <c r="B11" s="8" t="s">
        <v>56</v>
      </c>
      <c r="C11" s="8" t="s">
        <v>59</v>
      </c>
      <c r="D11" s="8" t="s">
        <v>60</v>
      </c>
      <c r="E11" s="9" t="s">
        <v>11</v>
      </c>
      <c r="F11" s="10" t="s">
        <v>33</v>
      </c>
      <c r="G11" s="8">
        <v>2</v>
      </c>
      <c r="H11" s="11">
        <f>VLOOKUP(F11,'[1]MYSORE POLYMER'!$C$4:$G$100,5,FALSE)</f>
        <v>98</v>
      </c>
      <c r="I11" s="11">
        <f t="shared" si="0"/>
        <v>4</v>
      </c>
      <c r="J11" s="11">
        <f t="shared" si="1"/>
        <v>30</v>
      </c>
      <c r="K11" s="11">
        <v>30</v>
      </c>
      <c r="L11" s="13">
        <f t="shared" si="2"/>
        <v>260</v>
      </c>
    </row>
    <row r="12" spans="1:12" s="2" customFormat="1">
      <c r="A12" s="12">
        <v>9</v>
      </c>
      <c r="B12" s="8" t="s">
        <v>61</v>
      </c>
      <c r="C12" s="8" t="s">
        <v>62</v>
      </c>
      <c r="D12" s="8" t="s">
        <v>63</v>
      </c>
      <c r="E12" s="9" t="s">
        <v>11</v>
      </c>
      <c r="F12" s="10" t="s">
        <v>51</v>
      </c>
      <c r="G12" s="8">
        <v>1</v>
      </c>
      <c r="H12" s="11">
        <f>VLOOKUP(F12,'[1]MYSORE POLYMER'!$C$4:$G$100,5,FALSE)</f>
        <v>93</v>
      </c>
      <c r="I12" s="11">
        <f t="shared" si="0"/>
        <v>2</v>
      </c>
      <c r="J12" s="11">
        <f t="shared" si="1"/>
        <v>15</v>
      </c>
      <c r="K12" s="11">
        <v>30</v>
      </c>
      <c r="L12" s="13">
        <f t="shared" si="2"/>
        <v>140</v>
      </c>
    </row>
    <row r="13" spans="1:12" s="2" customFormat="1">
      <c r="A13" s="12">
        <v>10</v>
      </c>
      <c r="B13" s="8" t="s">
        <v>64</v>
      </c>
      <c r="C13" s="8" t="s">
        <v>65</v>
      </c>
      <c r="D13" s="8" t="s">
        <v>66</v>
      </c>
      <c r="E13" s="9" t="s">
        <v>11</v>
      </c>
      <c r="F13" s="10" t="s">
        <v>67</v>
      </c>
      <c r="G13" s="8">
        <v>4</v>
      </c>
      <c r="H13" s="11">
        <f>VLOOKUP(F13,'[1]MYSORE POLYMER'!$C$4:$G$100,5,FALSE)</f>
        <v>153</v>
      </c>
      <c r="I13" s="11">
        <f t="shared" si="0"/>
        <v>8</v>
      </c>
      <c r="J13" s="11">
        <f t="shared" si="1"/>
        <v>60</v>
      </c>
      <c r="K13" s="11">
        <v>30</v>
      </c>
      <c r="L13" s="13">
        <f t="shared" si="2"/>
        <v>710</v>
      </c>
    </row>
    <row r="14" spans="1:12" s="2" customFormat="1">
      <c r="A14" s="12">
        <v>11</v>
      </c>
      <c r="B14" s="8" t="s">
        <v>68</v>
      </c>
      <c r="C14" s="8" t="s">
        <v>69</v>
      </c>
      <c r="D14" s="8" t="s">
        <v>70</v>
      </c>
      <c r="E14" s="9" t="s">
        <v>11</v>
      </c>
      <c r="F14" s="10" t="s">
        <v>15</v>
      </c>
      <c r="G14" s="8">
        <v>3</v>
      </c>
      <c r="H14" s="11">
        <f>VLOOKUP(F14,'[1]MYSORE POLYMER'!$C$4:$G$100,5,FALSE)</f>
        <v>98</v>
      </c>
      <c r="I14" s="11">
        <f t="shared" si="0"/>
        <v>6</v>
      </c>
      <c r="J14" s="11">
        <f t="shared" si="1"/>
        <v>45</v>
      </c>
      <c r="K14" s="11">
        <v>30</v>
      </c>
      <c r="L14" s="13">
        <f t="shared" si="2"/>
        <v>375</v>
      </c>
    </row>
    <row r="15" spans="1:12" s="2" customFormat="1">
      <c r="A15" s="45" t="s">
        <v>71</v>
      </c>
      <c r="B15" s="46"/>
      <c r="C15" s="46"/>
      <c r="D15" s="46"/>
      <c r="E15" s="46"/>
      <c r="F15" s="46"/>
      <c r="G15" s="46"/>
      <c r="H15" s="46"/>
      <c r="I15" s="46"/>
      <c r="J15" s="46"/>
      <c r="K15" s="47"/>
      <c r="L15" s="14">
        <f>SUM(L4:L14)</f>
        <v>5139</v>
      </c>
    </row>
    <row r="16" spans="1:12" s="2" customFormat="1" ht="15.75" thickBot="1">
      <c r="A16" s="15"/>
      <c r="B16" s="16"/>
      <c r="C16" s="16"/>
      <c r="D16" s="16"/>
      <c r="E16" s="16"/>
      <c r="F16" s="17"/>
      <c r="G16" s="7">
        <f>SUM(G4:G14)</f>
        <v>36</v>
      </c>
      <c r="H16" s="18"/>
      <c r="I16" s="18"/>
      <c r="J16" s="18"/>
      <c r="K16" s="18"/>
      <c r="L16" s="19"/>
    </row>
    <row r="17" spans="1:12" ht="15" customHeight="1">
      <c r="A17" s="33" t="s">
        <v>2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5"/>
    </row>
    <row r="18" spans="1:12" ht="15" customHeight="1" thickBot="1">
      <c r="A18" s="38" t="s">
        <v>35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40"/>
    </row>
    <row r="19" spans="1:12" ht="30" customHeight="1" thickBot="1">
      <c r="A19" s="30" t="s">
        <v>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2"/>
    </row>
  </sheetData>
  <sortState ref="B4:L12">
    <sortCondition ref="B4:B12"/>
    <sortCondition ref="C4:C12"/>
  </sortState>
  <mergeCells count="8">
    <mergeCell ref="A19:L19"/>
    <mergeCell ref="A17:L17"/>
    <mergeCell ref="H1:L1"/>
    <mergeCell ref="H2:L2"/>
    <mergeCell ref="A18:L18"/>
    <mergeCell ref="A1:G1"/>
    <mergeCell ref="A2:G2"/>
    <mergeCell ref="A15:K15"/>
  </mergeCells>
  <pageMargins left="0.43307086614173229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28</v>
      </c>
      <c r="B2" s="5" t="s">
        <v>27</v>
      </c>
      <c r="C2" s="5" t="s">
        <v>26</v>
      </c>
      <c r="D2" s="5" t="s">
        <v>25</v>
      </c>
      <c r="E2" s="5" t="s">
        <v>24</v>
      </c>
      <c r="F2" s="5" t="s">
        <v>23</v>
      </c>
      <c r="G2" s="5" t="s">
        <v>22</v>
      </c>
      <c r="H2" s="5" t="s">
        <v>21</v>
      </c>
    </row>
    <row r="3" spans="1:8">
      <c r="A3" s="3">
        <v>1</v>
      </c>
      <c r="B3" s="4" t="s">
        <v>20</v>
      </c>
      <c r="C3" s="4" t="s">
        <v>19</v>
      </c>
      <c r="D3" s="4" t="s">
        <v>18</v>
      </c>
      <c r="E3" s="4" t="s">
        <v>17</v>
      </c>
      <c r="F3" s="4" t="s">
        <v>14</v>
      </c>
      <c r="G3" s="4" t="s">
        <v>16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2024-04-03T14:43:39Z</cp:lastPrinted>
  <dcterms:created xsi:type="dcterms:W3CDTF">2023-01-03T11:07:08Z</dcterms:created>
  <dcterms:modified xsi:type="dcterms:W3CDTF">2024-04-03T14:54:18Z</dcterms:modified>
</cp:coreProperties>
</file>