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G34" i="1"/>
  <c r="K5"/>
  <c r="K11"/>
  <c r="K12"/>
  <c r="K13"/>
  <c r="K14"/>
  <c r="K22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4"/>
  <c r="H6"/>
  <c r="K6" s="1"/>
  <c r="H7"/>
  <c r="K7" s="1"/>
  <c r="H8"/>
  <c r="K8" s="1"/>
  <c r="H9"/>
  <c r="K9" s="1"/>
  <c r="H10"/>
  <c r="K10" s="1"/>
  <c r="H15"/>
  <c r="K15" s="1"/>
  <c r="H16"/>
  <c r="K16" s="1"/>
  <c r="H17"/>
  <c r="K17" s="1"/>
  <c r="H18"/>
  <c r="K18" s="1"/>
  <c r="H19"/>
  <c r="K19" s="1"/>
  <c r="H20"/>
  <c r="K20" s="1"/>
  <c r="H21"/>
  <c r="K21" s="1"/>
  <c r="H23"/>
  <c r="K23" s="1"/>
  <c r="H24"/>
  <c r="K24" s="1"/>
  <c r="H25"/>
  <c r="K25" s="1"/>
  <c r="H26"/>
  <c r="K26" s="1"/>
  <c r="H27"/>
  <c r="K27" s="1"/>
  <c r="H28"/>
  <c r="K28" s="1"/>
  <c r="H29"/>
  <c r="K29" s="1"/>
  <c r="H30"/>
  <c r="K30" s="1"/>
  <c r="H4"/>
  <c r="K4" s="1"/>
  <c r="K31" s="1"/>
</calcChain>
</file>

<file path=xl/sharedStrings.xml><?xml version="1.0" encoding="utf-8"?>
<sst xmlns="http://schemas.openxmlformats.org/spreadsheetml/2006/main" count="152" uniqueCount="97">
  <si>
    <t>INVOICE
PRAGATI LOGISTICS,SAMANTA SAHI KHUNTIA LANE,8984191006
GST No:21AGHPB9356M1Z9</t>
  </si>
  <si>
    <t>02/1/2025</t>
  </si>
  <si>
    <t>686</t>
  </si>
  <si>
    <t>23/1/2025</t>
  </si>
  <si>
    <t>804</t>
  </si>
  <si>
    <t>803</t>
  </si>
  <si>
    <t>13/1/2025</t>
  </si>
  <si>
    <t>784</t>
  </si>
  <si>
    <t>781</t>
  </si>
  <si>
    <t>16/1/2025</t>
  </si>
  <si>
    <t>2418</t>
  </si>
  <si>
    <t>03/1/2025</t>
  </si>
  <si>
    <t>751</t>
  </si>
  <si>
    <t>30/1/2025</t>
  </si>
  <si>
    <t>24/1/2025</t>
  </si>
  <si>
    <t>809</t>
  </si>
  <si>
    <t>29/1/2025</t>
  </si>
  <si>
    <t>1873</t>
  </si>
  <si>
    <t>04/1/2025</t>
  </si>
  <si>
    <t>761</t>
  </si>
  <si>
    <t>2487</t>
  </si>
  <si>
    <t>3735</t>
  </si>
  <si>
    <t>31/1/2025</t>
  </si>
  <si>
    <t>3806</t>
  </si>
  <si>
    <t>750</t>
  </si>
  <si>
    <t>808</t>
  </si>
  <si>
    <t>07/1/2025</t>
  </si>
  <si>
    <t>767</t>
  </si>
  <si>
    <t>3479</t>
  </si>
  <si>
    <t>768</t>
  </si>
  <si>
    <t>2330</t>
  </si>
  <si>
    <t>2342</t>
  </si>
  <si>
    <t>3651</t>
  </si>
  <si>
    <t>2343</t>
  </si>
  <si>
    <t>1943</t>
  </si>
  <si>
    <t>09/1/2025</t>
  </si>
  <si>
    <t>1789</t>
  </si>
  <si>
    <t>3532</t>
  </si>
  <si>
    <t>754</t>
  </si>
  <si>
    <t>Thanking you for your business.
PRAGATI LOGISTICS</t>
  </si>
  <si>
    <t>Kindly, verify &amp; confirm within 7 days, else GST will be filed by 20th FEB, 2025. 
GST to be paid by Consignor under Reverse Charge Mechanism(RCM) as per GST.</t>
  </si>
  <si>
    <t>SISUA</t>
  </si>
  <si>
    <t>ASURALI</t>
  </si>
  <si>
    <t>BALAKATI</t>
  </si>
  <si>
    <t>BALICHANDRAPUR</t>
  </si>
  <si>
    <t>BASUDEVPUR</t>
  </si>
  <si>
    <t>GOP</t>
  </si>
  <si>
    <t>MAHANGA</t>
  </si>
  <si>
    <t>SURADA</t>
  </si>
  <si>
    <t>BHADRAK</t>
  </si>
  <si>
    <t>POLASARA</t>
  </si>
  <si>
    <t>KABISURYANAGAR</t>
  </si>
  <si>
    <t>MARKONA</t>
  </si>
  <si>
    <t>TUDIGADIA</t>
  </si>
  <si>
    <t>SHERAGADA</t>
  </si>
  <si>
    <t>DO/19037</t>
  </si>
  <si>
    <t>MA/14138</t>
  </si>
  <si>
    <t>DO/20220</t>
  </si>
  <si>
    <t>DO/19649</t>
  </si>
  <si>
    <t>DO/19648</t>
  </si>
  <si>
    <t>MA/13882</t>
  </si>
  <si>
    <t>DO/19146</t>
  </si>
  <si>
    <t>DO/20641</t>
  </si>
  <si>
    <t>DO/20251</t>
  </si>
  <si>
    <t>MA/14400</t>
  </si>
  <si>
    <t>MA/13412</t>
  </si>
  <si>
    <t>MA/14399</t>
  </si>
  <si>
    <t>MA/14398</t>
  </si>
  <si>
    <t>MA/14524</t>
  </si>
  <si>
    <t>MA/13264</t>
  </si>
  <si>
    <t>MA/14190</t>
  </si>
  <si>
    <t>MA/13509</t>
  </si>
  <si>
    <t>MA/13332</t>
  </si>
  <si>
    <t>MA/13511</t>
  </si>
  <si>
    <t>MA/13275</t>
  </si>
  <si>
    <t>MA/14195</t>
  </si>
  <si>
    <t>MA/13260</t>
  </si>
  <si>
    <t>MA/14523</t>
  </si>
  <si>
    <t>MA/13240</t>
  </si>
  <si>
    <t>MA/13607</t>
  </si>
  <si>
    <t>MA/13601</t>
  </si>
  <si>
    <t>MA/13336</t>
  </si>
  <si>
    <t>CTC</t>
  </si>
  <si>
    <t>SL</t>
  </si>
  <si>
    <t>DATE</t>
  </si>
  <si>
    <t>LR NO</t>
  </si>
  <si>
    <t>FROM</t>
  </si>
  <si>
    <t>TO</t>
  </si>
  <si>
    <t>INV NO</t>
  </si>
  <si>
    <t>CASE</t>
  </si>
  <si>
    <t>RATE</t>
  </si>
  <si>
    <t>AMOUNT</t>
  </si>
  <si>
    <t>(RUPEES TEN THOUSAND NINE HUNDRED SIX ONLY)</t>
  </si>
  <si>
    <t xml:space="preserve">Bill Date:31/01/2025
Bill NO : 33522
Total Amount:19026.00
</t>
  </si>
  <si>
    <t>HML</t>
  </si>
  <si>
    <t>LR CH.</t>
  </si>
  <si>
    <t xml:space="preserve">J M B ENTERPRISES
Address: plot-no-93/3057, CHAHATA NAGAR LANE 5,DEULA SAHI BIDANASI-753014 ODISHA,9439162922
GST No:21AAFFJ8299K1ZW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</si>
</sst>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  <xf numFmtId="2" fontId="0" fillId="0" borderId="1" xfId="0" applyNumberFormat="1" applyFont="1" applyFill="1" applyBorder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  <xf numFmtId="0" fontId="0" fillId="0" borderId="0" xfId="0" applyNumberFormat="1" applyFont="1" applyAlignment="1">
      <alignment vertical="center" wrapText="1"/>
    </xf>
    <xf numFmtId="0" fontId="0" fillId="0" borderId="0" xfId="0" applyNumberFormat="1" applyFont="1" applyAlignment="1">
      <alignment horizontal="center" wrapText="1"/>
    </xf>
    <xf numFmtId="2" fontId="0" fillId="0" borderId="0" xfId="0" applyNumberFormat="1" applyFont="1" applyAlignment="1">
      <alignment horizontal="center" wrapText="1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85725</xdr:rowOff>
    </xdr:from>
    <xdr:to>
      <xdr:col>6</xdr:col>
      <xdr:colOff>104775</xdr:colOff>
      <xdr:row>0</xdr:row>
      <xdr:rowOff>1032040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2875" y="85725"/>
          <a:ext cx="3571875" cy="9463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BILL%20QUOTATION/QUOTATION_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>
        <row r="4">
          <cell r="C4" t="str">
            <v>BAJAPUR</v>
          </cell>
          <cell r="D4">
            <v>55</v>
          </cell>
        </row>
        <row r="5">
          <cell r="C5" t="str">
            <v>BALAKATI</v>
          </cell>
          <cell r="D5">
            <v>52</v>
          </cell>
        </row>
        <row r="6">
          <cell r="C6" t="str">
            <v>BALUGAON</v>
          </cell>
          <cell r="D6">
            <v>52</v>
          </cell>
        </row>
        <row r="7">
          <cell r="C7" t="str">
            <v>BASUDEVPUR</v>
          </cell>
          <cell r="D7">
            <v>55</v>
          </cell>
        </row>
        <row r="8">
          <cell r="C8" t="str">
            <v>BHADRAK</v>
          </cell>
          <cell r="D8">
            <v>52</v>
          </cell>
        </row>
        <row r="9">
          <cell r="C9" t="str">
            <v>BHUBANESWAR</v>
          </cell>
          <cell r="D9">
            <v>50</v>
          </cell>
        </row>
        <row r="10">
          <cell r="C10" t="str">
            <v>DASAPALLA</v>
          </cell>
          <cell r="D10">
            <v>70</v>
          </cell>
        </row>
        <row r="11">
          <cell r="C11" t="str">
            <v>JAGATSINGHPUR</v>
          </cell>
          <cell r="D11">
            <v>52</v>
          </cell>
        </row>
        <row r="12">
          <cell r="C12" t="str">
            <v>KAMAKHYANAGAR</v>
          </cell>
          <cell r="D12">
            <v>52</v>
          </cell>
        </row>
        <row r="13">
          <cell r="C13" t="str">
            <v>KENDRAPARA</v>
          </cell>
          <cell r="D13">
            <v>52</v>
          </cell>
        </row>
        <row r="14">
          <cell r="C14" t="str">
            <v>NAYAGARH</v>
          </cell>
          <cell r="D14">
            <v>52</v>
          </cell>
        </row>
        <row r="15">
          <cell r="C15" t="str">
            <v>NEMALO</v>
          </cell>
          <cell r="D15">
            <v>55</v>
          </cell>
        </row>
        <row r="16">
          <cell r="C16" t="str">
            <v>PURI</v>
          </cell>
          <cell r="D16">
            <v>52</v>
          </cell>
        </row>
        <row r="17">
          <cell r="C17" t="str">
            <v>RAHAMA</v>
          </cell>
          <cell r="D17">
            <v>52</v>
          </cell>
        </row>
        <row r="18">
          <cell r="C18" t="str">
            <v>KHURDA</v>
          </cell>
          <cell r="D18">
            <v>52</v>
          </cell>
        </row>
        <row r="19">
          <cell r="C19" t="str">
            <v>KAKATPUR</v>
          </cell>
          <cell r="D19">
            <v>52</v>
          </cell>
        </row>
        <row r="20">
          <cell r="C20" t="str">
            <v>SORO</v>
          </cell>
          <cell r="D20">
            <v>55</v>
          </cell>
        </row>
        <row r="21">
          <cell r="C21" t="str">
            <v>JATNI</v>
          </cell>
          <cell r="D21">
            <v>52</v>
          </cell>
        </row>
        <row r="22">
          <cell r="C22" t="str">
            <v>JASIPUR</v>
          </cell>
          <cell r="D22">
            <v>85</v>
          </cell>
        </row>
        <row r="23">
          <cell r="C23" t="str">
            <v>NIMAPARA</v>
          </cell>
          <cell r="D23">
            <v>52</v>
          </cell>
        </row>
        <row r="24">
          <cell r="C24" t="str">
            <v>SHERGARH</v>
          </cell>
          <cell r="D24">
            <v>65</v>
          </cell>
        </row>
        <row r="25">
          <cell r="C25" t="str">
            <v>PURAHITAPUR</v>
          </cell>
          <cell r="D25">
            <v>52</v>
          </cell>
        </row>
        <row r="26">
          <cell r="C26" t="str">
            <v>CHHATRAPUR</v>
          </cell>
          <cell r="D26">
            <v>60</v>
          </cell>
        </row>
        <row r="27">
          <cell r="C27" t="str">
            <v>TIRTOL</v>
          </cell>
          <cell r="D27">
            <v>52</v>
          </cell>
        </row>
        <row r="28">
          <cell r="C28" t="str">
            <v>DHENKANAL</v>
          </cell>
          <cell r="D28">
            <v>52</v>
          </cell>
        </row>
        <row r="29">
          <cell r="C29" t="str">
            <v>JAJPUR ROAD</v>
          </cell>
          <cell r="D29">
            <v>52</v>
          </cell>
        </row>
        <row r="30">
          <cell r="C30" t="str">
            <v>ANGUL</v>
          </cell>
          <cell r="D30">
            <v>52</v>
          </cell>
        </row>
        <row r="31">
          <cell r="C31" t="str">
            <v>CHHATIA</v>
          </cell>
          <cell r="D31">
            <v>52</v>
          </cell>
        </row>
        <row r="32">
          <cell r="C32" t="str">
            <v>SIULIA</v>
          </cell>
          <cell r="D32">
            <v>52</v>
          </cell>
        </row>
        <row r="33">
          <cell r="C33" t="str">
            <v>BANKI</v>
          </cell>
          <cell r="D33">
            <v>52</v>
          </cell>
        </row>
        <row r="34">
          <cell r="C34" t="str">
            <v>UTTARA</v>
          </cell>
          <cell r="D34">
            <v>52</v>
          </cell>
        </row>
        <row r="35">
          <cell r="C35" t="str">
            <v>JAJPUR TOWN</v>
          </cell>
          <cell r="D35">
            <v>52</v>
          </cell>
        </row>
        <row r="36">
          <cell r="C36" t="str">
            <v>SALIPUR</v>
          </cell>
          <cell r="D36">
            <v>50</v>
          </cell>
        </row>
        <row r="37">
          <cell r="C37" t="str">
            <v>PANKAPAL</v>
          </cell>
          <cell r="D37">
            <v>53</v>
          </cell>
        </row>
        <row r="38">
          <cell r="C38" t="str">
            <v>JALESWAR</v>
          </cell>
          <cell r="D38">
            <v>65</v>
          </cell>
        </row>
        <row r="39">
          <cell r="C39" t="str">
            <v>ATHAGARH</v>
          </cell>
          <cell r="D39">
            <v>53</v>
          </cell>
        </row>
        <row r="40">
          <cell r="C40" t="str">
            <v>SIULA</v>
          </cell>
          <cell r="D40">
            <v>52</v>
          </cell>
        </row>
        <row r="41">
          <cell r="C41" t="str">
            <v>TALCHER</v>
          </cell>
          <cell r="D41">
            <v>52</v>
          </cell>
        </row>
        <row r="42">
          <cell r="C42" t="str">
            <v>AGARPADA</v>
          </cell>
          <cell r="D42">
            <v>65</v>
          </cell>
        </row>
        <row r="43">
          <cell r="C43" t="str">
            <v>BALASORE</v>
          </cell>
          <cell r="D43">
            <v>52</v>
          </cell>
        </row>
        <row r="44">
          <cell r="C44" t="str">
            <v>MALKANGIRI</v>
          </cell>
          <cell r="D44">
            <v>95</v>
          </cell>
        </row>
        <row r="45">
          <cell r="C45" t="str">
            <v>BAMARA</v>
          </cell>
          <cell r="D45">
            <v>135</v>
          </cell>
        </row>
        <row r="46">
          <cell r="C46" t="str">
            <v>SANTHARA</v>
          </cell>
          <cell r="D46">
            <v>52</v>
          </cell>
        </row>
        <row r="47">
          <cell r="C47" t="str">
            <v>CHASAPADA</v>
          </cell>
          <cell r="D47">
            <v>52</v>
          </cell>
        </row>
        <row r="48">
          <cell r="C48" t="str">
            <v>OLAKANA</v>
          </cell>
          <cell r="D48">
            <v>60</v>
          </cell>
        </row>
        <row r="49">
          <cell r="C49" t="str">
            <v>SINGLA</v>
          </cell>
          <cell r="D49">
            <v>65</v>
          </cell>
        </row>
        <row r="50">
          <cell r="C50" t="str">
            <v>JARKA</v>
          </cell>
          <cell r="D50">
            <v>52</v>
          </cell>
        </row>
        <row r="51">
          <cell r="C51" t="str">
            <v>CHOUDWAR</v>
          </cell>
          <cell r="D51">
            <v>50</v>
          </cell>
        </row>
        <row r="52">
          <cell r="C52" t="str">
            <v>REDHAKHOL</v>
          </cell>
          <cell r="D52">
            <v>115</v>
          </cell>
        </row>
        <row r="53">
          <cell r="C53" t="str">
            <v>BALIAPAL</v>
          </cell>
          <cell r="D53">
            <v>60</v>
          </cell>
        </row>
        <row r="54">
          <cell r="C54" t="str">
            <v>KHALARI</v>
          </cell>
          <cell r="D54">
            <v>52</v>
          </cell>
        </row>
        <row r="55">
          <cell r="C55" t="str">
            <v>ASURALI</v>
          </cell>
          <cell r="D55">
            <v>52</v>
          </cell>
        </row>
        <row r="56">
          <cell r="C56" t="str">
            <v>RAGADI</v>
          </cell>
          <cell r="D56">
            <v>55</v>
          </cell>
        </row>
        <row r="57">
          <cell r="C57" t="str">
            <v>DHIASAHI</v>
          </cell>
          <cell r="D57">
            <v>60</v>
          </cell>
        </row>
        <row r="58">
          <cell r="C58" t="str">
            <v>SISUA</v>
          </cell>
          <cell r="D58">
            <v>50</v>
          </cell>
        </row>
        <row r="59">
          <cell r="C59" t="str">
            <v>BALIKUDA</v>
          </cell>
          <cell r="D59">
            <v>60</v>
          </cell>
        </row>
        <row r="60">
          <cell r="C60" t="str">
            <v>TAMANDO</v>
          </cell>
          <cell r="D60">
            <v>52</v>
          </cell>
        </row>
        <row r="61">
          <cell r="C61" t="str">
            <v>BALICHANDRAPUR</v>
          </cell>
          <cell r="D61">
            <v>50</v>
          </cell>
        </row>
        <row r="62">
          <cell r="C62" t="str">
            <v>OLATPUR</v>
          </cell>
          <cell r="D62">
            <v>50</v>
          </cell>
        </row>
        <row r="63">
          <cell r="C63" t="str">
            <v>TITILAGARH</v>
          </cell>
          <cell r="D63">
            <v>115</v>
          </cell>
        </row>
        <row r="64">
          <cell r="C64" t="str">
            <v>BEGUNIA</v>
          </cell>
          <cell r="D64">
            <v>52</v>
          </cell>
        </row>
        <row r="65">
          <cell r="C65" t="str">
            <v>UDALA</v>
          </cell>
          <cell r="D65">
            <v>60</v>
          </cell>
        </row>
        <row r="66">
          <cell r="C66" t="str">
            <v>BARBIL</v>
          </cell>
          <cell r="D66">
            <v>65</v>
          </cell>
        </row>
        <row r="67">
          <cell r="C67" t="str">
            <v>BERHAMPUR</v>
          </cell>
          <cell r="D67">
            <v>55</v>
          </cell>
        </row>
        <row r="68">
          <cell r="C68" t="str">
            <v>KARANJIA</v>
          </cell>
          <cell r="D68">
            <v>60</v>
          </cell>
        </row>
        <row r="69">
          <cell r="C69" t="str">
            <v>ANANDPUR</v>
          </cell>
          <cell r="D69">
            <v>55</v>
          </cell>
        </row>
        <row r="70">
          <cell r="C70" t="str">
            <v>NISCHINTKOILI</v>
          </cell>
          <cell r="D70">
            <v>52</v>
          </cell>
        </row>
        <row r="71">
          <cell r="C71" t="str">
            <v>SAMBALPUR</v>
          </cell>
          <cell r="D71">
            <v>65</v>
          </cell>
        </row>
        <row r="72">
          <cell r="C72" t="str">
            <v>JANLA</v>
          </cell>
          <cell r="D72">
            <v>52</v>
          </cell>
        </row>
        <row r="73">
          <cell r="C73" t="str">
            <v>PARADEEP</v>
          </cell>
          <cell r="D73">
            <v>60</v>
          </cell>
        </row>
        <row r="74">
          <cell r="C74" t="str">
            <v>SINGHPUR</v>
          </cell>
          <cell r="D74">
            <v>65</v>
          </cell>
        </row>
        <row r="75">
          <cell r="C75" t="str">
            <v>RAYAGADA</v>
          </cell>
          <cell r="D75">
            <v>95</v>
          </cell>
        </row>
        <row r="76">
          <cell r="C76" t="str">
            <v>SALAPADA</v>
          </cell>
          <cell r="D76">
            <v>55</v>
          </cell>
        </row>
        <row r="77">
          <cell r="C77" t="str">
            <v>SAHADEV KHUNTA</v>
          </cell>
          <cell r="D77">
            <v>57</v>
          </cell>
        </row>
        <row r="78">
          <cell r="C78" t="str">
            <v>BARAMBA</v>
          </cell>
          <cell r="D78">
            <v>60</v>
          </cell>
        </row>
        <row r="79">
          <cell r="C79" t="str">
            <v>GHASIPURA</v>
          </cell>
          <cell r="D79">
            <v>60</v>
          </cell>
        </row>
        <row r="80">
          <cell r="C80" t="str">
            <v>KEONJHAR</v>
          </cell>
          <cell r="D80">
            <v>55</v>
          </cell>
        </row>
        <row r="81">
          <cell r="C81" t="str">
            <v>ANANTAPUR (SORO)</v>
          </cell>
          <cell r="D81">
            <v>65</v>
          </cell>
        </row>
        <row r="82">
          <cell r="C82" t="str">
            <v>DALA CHHAK</v>
          </cell>
          <cell r="D82">
            <v>52</v>
          </cell>
        </row>
        <row r="83">
          <cell r="C83" t="str">
            <v>ANANTAPUR (KAMAKHYANAGAR)</v>
          </cell>
          <cell r="D83">
            <v>52</v>
          </cell>
        </row>
        <row r="84">
          <cell r="C84" t="str">
            <v>LUNAHARA</v>
          </cell>
          <cell r="D84">
            <v>50</v>
          </cell>
        </row>
        <row r="85">
          <cell r="C85" t="str">
            <v>BARGARH</v>
          </cell>
          <cell r="D85">
            <v>80</v>
          </cell>
        </row>
        <row r="86">
          <cell r="C86" t="str">
            <v>BARIPADA</v>
          </cell>
          <cell r="D86">
            <v>65</v>
          </cell>
        </row>
        <row r="87">
          <cell r="C87" t="str">
            <v>CHAMPUA</v>
          </cell>
          <cell r="D87">
            <v>80</v>
          </cell>
        </row>
        <row r="88">
          <cell r="C88" t="str">
            <v>NTPC KANIHA</v>
          </cell>
          <cell r="D88">
            <v>62</v>
          </cell>
        </row>
        <row r="89">
          <cell r="C89" t="str">
            <v>AUL</v>
          </cell>
          <cell r="D89">
            <v>62</v>
          </cell>
        </row>
        <row r="90">
          <cell r="C90" t="str">
            <v>NARSINGHPUR</v>
          </cell>
          <cell r="D90">
            <v>65</v>
          </cell>
        </row>
        <row r="91">
          <cell r="C91" t="str">
            <v>GOBINDAPUR</v>
          </cell>
          <cell r="D91">
            <v>52</v>
          </cell>
        </row>
        <row r="92">
          <cell r="C92" t="str">
            <v>PANIKOILI</v>
          </cell>
          <cell r="D92">
            <v>52</v>
          </cell>
        </row>
        <row r="93">
          <cell r="C93" t="str">
            <v>BHUTMUNDAI</v>
          </cell>
          <cell r="D93">
            <v>60</v>
          </cell>
        </row>
        <row r="94">
          <cell r="C94" t="str">
            <v>PATTAMUNDAI</v>
          </cell>
          <cell r="D94">
            <v>57</v>
          </cell>
        </row>
        <row r="95">
          <cell r="C95" t="str">
            <v>KABISURYANAGAR</v>
          </cell>
          <cell r="D95">
            <v>75</v>
          </cell>
        </row>
        <row r="96">
          <cell r="C96" t="str">
            <v>CHANDIKHOL</v>
          </cell>
          <cell r="D96">
            <v>52</v>
          </cell>
        </row>
        <row r="97">
          <cell r="C97" t="str">
            <v>RUSIPADA</v>
          </cell>
          <cell r="D97">
            <v>65</v>
          </cell>
        </row>
        <row r="98">
          <cell r="C98" t="str">
            <v>MARSHAGHAI</v>
          </cell>
          <cell r="D98">
            <v>60</v>
          </cell>
        </row>
        <row r="99">
          <cell r="C99" t="str">
            <v>BALANGA</v>
          </cell>
          <cell r="D99">
            <v>60</v>
          </cell>
        </row>
        <row r="100">
          <cell r="C100" t="str">
            <v>ATHARBANKI</v>
          </cell>
          <cell r="D100">
            <v>60</v>
          </cell>
        </row>
        <row r="101">
          <cell r="C101" t="str">
            <v>DANAGADI</v>
          </cell>
          <cell r="D101">
            <v>60</v>
          </cell>
        </row>
        <row r="102">
          <cell r="C102" t="str">
            <v>MANJURI ROAD</v>
          </cell>
          <cell r="D102">
            <v>60</v>
          </cell>
        </row>
        <row r="103">
          <cell r="C103" t="str">
            <v>BARI</v>
          </cell>
          <cell r="D103">
            <v>60</v>
          </cell>
        </row>
        <row r="104">
          <cell r="C104" t="str">
            <v>BHUBAN</v>
          </cell>
          <cell r="D104">
            <v>55</v>
          </cell>
        </row>
        <row r="105">
          <cell r="C105" t="str">
            <v>BINJHARPUR</v>
          </cell>
          <cell r="D105">
            <v>62</v>
          </cell>
        </row>
        <row r="106">
          <cell r="C106" t="str">
            <v>TUDIGADIA</v>
          </cell>
          <cell r="D106">
            <v>60</v>
          </cell>
        </row>
        <row r="107">
          <cell r="C107" t="str">
            <v>GOP</v>
          </cell>
          <cell r="D107">
            <v>60</v>
          </cell>
        </row>
        <row r="108">
          <cell r="C108" t="str">
            <v>NAUGAON</v>
          </cell>
          <cell r="D108">
            <v>70</v>
          </cell>
        </row>
        <row r="109">
          <cell r="C109" t="str">
            <v>BELIAPAL</v>
          </cell>
          <cell r="D109">
            <v>75</v>
          </cell>
        </row>
        <row r="110">
          <cell r="C110" t="str">
            <v>JAYPATNA</v>
          </cell>
          <cell r="D110">
            <v>130</v>
          </cell>
        </row>
        <row r="111">
          <cell r="C111" t="str">
            <v>MAHIPUR</v>
          </cell>
          <cell r="D111">
            <v>60</v>
          </cell>
        </row>
        <row r="112">
          <cell r="C112" t="str">
            <v>BALIGUDA</v>
          </cell>
          <cell r="D112">
            <v>130</v>
          </cell>
        </row>
        <row r="113">
          <cell r="C113" t="str">
            <v>MARKONA</v>
          </cell>
          <cell r="D113">
            <v>65</v>
          </cell>
        </row>
        <row r="114">
          <cell r="C114" t="str">
            <v>BASTA</v>
          </cell>
          <cell r="D114">
            <v>80</v>
          </cell>
        </row>
        <row r="115">
          <cell r="C115" t="str">
            <v>KOTPAD</v>
          </cell>
          <cell r="D115">
            <v>125</v>
          </cell>
        </row>
        <row r="116">
          <cell r="C116" t="str">
            <v>DIGAPAHANDI</v>
          </cell>
          <cell r="D116">
            <v>65</v>
          </cell>
        </row>
        <row r="117">
          <cell r="C117" t="str">
            <v>DHENKIKOTE</v>
          </cell>
          <cell r="D117">
            <v>80</v>
          </cell>
        </row>
      </sheetData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4"/>
  <sheetViews>
    <sheetView tabSelected="1" topLeftCell="A13" workbookViewId="0">
      <selection activeCell="R30" sqref="R30"/>
    </sheetView>
  </sheetViews>
  <sheetFormatPr defaultRowHeight="15"/>
  <cols>
    <col min="1" max="1" width="3" style="1" bestFit="1" customWidth="1"/>
    <col min="2" max="2" width="9.7109375" style="1" bestFit="1" customWidth="1"/>
    <col min="3" max="3" width="9.85546875" style="1" bestFit="1" customWidth="1"/>
    <col min="4" max="4" width="6.42578125" style="1" bestFit="1" customWidth="1"/>
    <col min="5" max="5" width="17.5703125" style="1" bestFit="1" customWidth="1"/>
    <col min="6" max="6" width="7.5703125" style="1" bestFit="1" customWidth="1"/>
    <col min="7" max="7" width="5.85546875" style="1" customWidth="1"/>
    <col min="8" max="8" width="7.85546875" style="2" customWidth="1"/>
    <col min="9" max="10" width="7" style="2" customWidth="1"/>
    <col min="11" max="11" width="9.5703125" style="2" customWidth="1"/>
    <col min="12" max="12" width="9.140625" style="1" customWidth="1"/>
    <col min="13" max="16384" width="9.140625" style="1"/>
  </cols>
  <sheetData>
    <row r="1" spans="1:11" ht="90" customHeight="1">
      <c r="A1" s="18"/>
      <c r="B1" s="19"/>
      <c r="C1" s="19"/>
      <c r="D1" s="19"/>
      <c r="E1" s="19"/>
      <c r="F1" s="19"/>
      <c r="G1" s="20"/>
      <c r="H1" s="21" t="s">
        <v>0</v>
      </c>
      <c r="I1" s="21"/>
      <c r="J1" s="21"/>
      <c r="K1" s="21"/>
    </row>
    <row r="2" spans="1:11" s="22" customFormat="1" ht="90" customHeight="1">
      <c r="A2" s="18" t="s">
        <v>96</v>
      </c>
      <c r="B2" s="19"/>
      <c r="C2" s="19"/>
      <c r="D2" s="19"/>
      <c r="E2" s="19"/>
      <c r="F2" s="19"/>
      <c r="G2" s="20"/>
      <c r="H2" s="21" t="s">
        <v>93</v>
      </c>
      <c r="I2" s="21"/>
      <c r="J2" s="21"/>
      <c r="K2" s="21"/>
    </row>
    <row r="3" spans="1:11" s="10" customFormat="1">
      <c r="A3" s="5" t="s">
        <v>83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  <c r="H3" s="9" t="s">
        <v>90</v>
      </c>
      <c r="I3" s="9" t="s">
        <v>94</v>
      </c>
      <c r="J3" s="9" t="s">
        <v>95</v>
      </c>
      <c r="K3" s="9" t="s">
        <v>91</v>
      </c>
    </row>
    <row r="4" spans="1:11">
      <c r="A4" s="4">
        <v>1</v>
      </c>
      <c r="B4" s="4" t="s">
        <v>1</v>
      </c>
      <c r="C4" s="4" t="s">
        <v>55</v>
      </c>
      <c r="D4" s="8" t="s">
        <v>82</v>
      </c>
      <c r="E4" s="4" t="s">
        <v>41</v>
      </c>
      <c r="F4" s="4" t="s">
        <v>2</v>
      </c>
      <c r="G4" s="4">
        <v>13</v>
      </c>
      <c r="H4" s="11">
        <f>VLOOKUP(E4,'[1]JMB ENT'!$C$4:$D$117,2,FALSE)</f>
        <v>50</v>
      </c>
      <c r="I4" s="7">
        <f>G4*2</f>
        <v>26</v>
      </c>
      <c r="J4" s="7">
        <v>25</v>
      </c>
      <c r="K4" s="7">
        <f>G4*H4+I4+J4</f>
        <v>701</v>
      </c>
    </row>
    <row r="5" spans="1:11">
      <c r="A5" s="4">
        <v>2</v>
      </c>
      <c r="B5" s="4" t="s">
        <v>1</v>
      </c>
      <c r="C5" s="4" t="s">
        <v>69</v>
      </c>
      <c r="D5" s="8" t="s">
        <v>82</v>
      </c>
      <c r="E5" s="4" t="s">
        <v>50</v>
      </c>
      <c r="F5" s="4" t="s">
        <v>24</v>
      </c>
      <c r="G5" s="4">
        <v>18</v>
      </c>
      <c r="H5" s="11">
        <v>90</v>
      </c>
      <c r="I5" s="7">
        <f t="shared" ref="I5:I30" si="0">G5*2</f>
        <v>36</v>
      </c>
      <c r="J5" s="7">
        <v>25</v>
      </c>
      <c r="K5" s="7">
        <f t="shared" ref="K5:K29" si="1">G5*H5+I5+J5</f>
        <v>1681</v>
      </c>
    </row>
    <row r="6" spans="1:11">
      <c r="A6" s="4">
        <v>3</v>
      </c>
      <c r="B6" s="4" t="s">
        <v>1</v>
      </c>
      <c r="C6" s="4" t="s">
        <v>74</v>
      </c>
      <c r="D6" s="8" t="s">
        <v>82</v>
      </c>
      <c r="E6" s="4" t="s">
        <v>45</v>
      </c>
      <c r="F6" s="4" t="s">
        <v>31</v>
      </c>
      <c r="G6" s="4">
        <v>3</v>
      </c>
      <c r="H6" s="11">
        <f>VLOOKUP(E6,'[1]JMB ENT'!$C$4:$D$117,2,FALSE)</f>
        <v>55</v>
      </c>
      <c r="I6" s="7">
        <f t="shared" si="0"/>
        <v>6</v>
      </c>
      <c r="J6" s="7">
        <v>25</v>
      </c>
      <c r="K6" s="7">
        <f t="shared" si="1"/>
        <v>196</v>
      </c>
    </row>
    <row r="7" spans="1:11">
      <c r="A7" s="4">
        <v>4</v>
      </c>
      <c r="B7" s="4" t="s">
        <v>1</v>
      </c>
      <c r="C7" s="4" t="s">
        <v>76</v>
      </c>
      <c r="D7" s="8" t="s">
        <v>82</v>
      </c>
      <c r="E7" s="4" t="s">
        <v>45</v>
      </c>
      <c r="F7" s="4" t="s">
        <v>33</v>
      </c>
      <c r="G7" s="4">
        <v>4</v>
      </c>
      <c r="H7" s="11">
        <f>VLOOKUP(E7,'[1]JMB ENT'!$C$4:$D$117,2,FALSE)</f>
        <v>55</v>
      </c>
      <c r="I7" s="7">
        <f t="shared" si="0"/>
        <v>8</v>
      </c>
      <c r="J7" s="7">
        <v>25</v>
      </c>
      <c r="K7" s="7">
        <f t="shared" si="1"/>
        <v>253</v>
      </c>
    </row>
    <row r="8" spans="1:11">
      <c r="A8" s="4">
        <v>5</v>
      </c>
      <c r="B8" s="4" t="s">
        <v>1</v>
      </c>
      <c r="C8" s="4" t="s">
        <v>78</v>
      </c>
      <c r="D8" s="8" t="s">
        <v>82</v>
      </c>
      <c r="E8" s="4" t="s">
        <v>52</v>
      </c>
      <c r="F8" s="4" t="s">
        <v>30</v>
      </c>
      <c r="G8" s="4">
        <v>4</v>
      </c>
      <c r="H8" s="11">
        <f>VLOOKUP(E8,'[1]JMB ENT'!$C$4:$D$117,2,FALSE)</f>
        <v>65</v>
      </c>
      <c r="I8" s="7">
        <f t="shared" si="0"/>
        <v>8</v>
      </c>
      <c r="J8" s="7">
        <v>25</v>
      </c>
      <c r="K8" s="7">
        <f t="shared" si="1"/>
        <v>293</v>
      </c>
    </row>
    <row r="9" spans="1:11">
      <c r="A9" s="4">
        <v>6</v>
      </c>
      <c r="B9" s="4" t="s">
        <v>11</v>
      </c>
      <c r="C9" s="4" t="s">
        <v>61</v>
      </c>
      <c r="D9" s="8" t="s">
        <v>82</v>
      </c>
      <c r="E9" s="4" t="s">
        <v>44</v>
      </c>
      <c r="F9" s="4" t="s">
        <v>12</v>
      </c>
      <c r="G9" s="4">
        <v>6</v>
      </c>
      <c r="H9" s="11">
        <f>VLOOKUP(E9,'[1]JMB ENT'!$C$4:$D$117,2,FALSE)</f>
        <v>50</v>
      </c>
      <c r="I9" s="7">
        <f t="shared" si="0"/>
        <v>12</v>
      </c>
      <c r="J9" s="7">
        <v>25</v>
      </c>
      <c r="K9" s="7">
        <f t="shared" si="1"/>
        <v>337</v>
      </c>
    </row>
    <row r="10" spans="1:11">
      <c r="A10" s="4">
        <v>7</v>
      </c>
      <c r="B10" s="4" t="s">
        <v>11</v>
      </c>
      <c r="C10" s="4" t="s">
        <v>72</v>
      </c>
      <c r="D10" s="8" t="s">
        <v>82</v>
      </c>
      <c r="E10" s="4" t="s">
        <v>45</v>
      </c>
      <c r="F10" s="4" t="s">
        <v>28</v>
      </c>
      <c r="G10" s="4">
        <v>2</v>
      </c>
      <c r="H10" s="11">
        <f>VLOOKUP(E10,'[1]JMB ENT'!$C$4:$D$117,2,FALSE)</f>
        <v>55</v>
      </c>
      <c r="I10" s="7">
        <f t="shared" si="0"/>
        <v>4</v>
      </c>
      <c r="J10" s="7">
        <v>25</v>
      </c>
      <c r="K10" s="7">
        <f t="shared" si="1"/>
        <v>139</v>
      </c>
    </row>
    <row r="11" spans="1:11">
      <c r="A11" s="4">
        <v>8</v>
      </c>
      <c r="B11" s="4" t="s">
        <v>11</v>
      </c>
      <c r="C11" s="4" t="s">
        <v>81</v>
      </c>
      <c r="D11" s="8" t="s">
        <v>82</v>
      </c>
      <c r="E11" s="4" t="s">
        <v>54</v>
      </c>
      <c r="F11" s="4" t="s">
        <v>38</v>
      </c>
      <c r="G11" s="4">
        <v>16</v>
      </c>
      <c r="H11" s="11">
        <v>65</v>
      </c>
      <c r="I11" s="7">
        <f t="shared" si="0"/>
        <v>32</v>
      </c>
      <c r="J11" s="7">
        <v>25</v>
      </c>
      <c r="K11" s="7">
        <f t="shared" si="1"/>
        <v>1097</v>
      </c>
    </row>
    <row r="12" spans="1:11">
      <c r="A12" s="4">
        <v>9</v>
      </c>
      <c r="B12" s="4" t="s">
        <v>18</v>
      </c>
      <c r="C12" s="4" t="s">
        <v>65</v>
      </c>
      <c r="D12" s="8" t="s">
        <v>82</v>
      </c>
      <c r="E12" s="4" t="s">
        <v>48</v>
      </c>
      <c r="F12" s="4" t="s">
        <v>19</v>
      </c>
      <c r="G12" s="4">
        <v>17</v>
      </c>
      <c r="H12" s="11">
        <v>130</v>
      </c>
      <c r="I12" s="7">
        <f t="shared" si="0"/>
        <v>34</v>
      </c>
      <c r="J12" s="7">
        <v>25</v>
      </c>
      <c r="K12" s="7">
        <f t="shared" si="1"/>
        <v>2269</v>
      </c>
    </row>
    <row r="13" spans="1:11">
      <c r="A13" s="4">
        <v>10</v>
      </c>
      <c r="B13" s="4" t="s">
        <v>26</v>
      </c>
      <c r="C13" s="4" t="s">
        <v>71</v>
      </c>
      <c r="D13" s="8" t="s">
        <v>82</v>
      </c>
      <c r="E13" s="4" t="s">
        <v>50</v>
      </c>
      <c r="F13" s="4" t="s">
        <v>27</v>
      </c>
      <c r="G13" s="4">
        <v>16</v>
      </c>
      <c r="H13" s="11">
        <v>90</v>
      </c>
      <c r="I13" s="7">
        <f t="shared" si="0"/>
        <v>32</v>
      </c>
      <c r="J13" s="7">
        <v>25</v>
      </c>
      <c r="K13" s="7">
        <f t="shared" si="1"/>
        <v>1497</v>
      </c>
    </row>
    <row r="14" spans="1:11">
      <c r="A14" s="4">
        <v>11</v>
      </c>
      <c r="B14" s="4" t="s">
        <v>26</v>
      </c>
      <c r="C14" s="4" t="s">
        <v>73</v>
      </c>
      <c r="D14" s="8" t="s">
        <v>82</v>
      </c>
      <c r="E14" s="4" t="s">
        <v>48</v>
      </c>
      <c r="F14" s="4" t="s">
        <v>29</v>
      </c>
      <c r="G14" s="4">
        <v>16</v>
      </c>
      <c r="H14" s="11">
        <v>130</v>
      </c>
      <c r="I14" s="7">
        <f t="shared" si="0"/>
        <v>32</v>
      </c>
      <c r="J14" s="7">
        <v>25</v>
      </c>
      <c r="K14" s="7">
        <f t="shared" si="1"/>
        <v>2137</v>
      </c>
    </row>
    <row r="15" spans="1:11">
      <c r="A15" s="4">
        <v>12</v>
      </c>
      <c r="B15" s="4" t="s">
        <v>35</v>
      </c>
      <c r="C15" s="4" t="s">
        <v>79</v>
      </c>
      <c r="D15" s="8" t="s">
        <v>82</v>
      </c>
      <c r="E15" s="4" t="s">
        <v>53</v>
      </c>
      <c r="F15" s="4" t="s">
        <v>36</v>
      </c>
      <c r="G15" s="4">
        <v>5</v>
      </c>
      <c r="H15" s="11">
        <f>VLOOKUP(E15,'[1]JMB ENT'!$C$4:$D$117,2,FALSE)</f>
        <v>60</v>
      </c>
      <c r="I15" s="7">
        <f t="shared" si="0"/>
        <v>10</v>
      </c>
      <c r="J15" s="7">
        <v>25</v>
      </c>
      <c r="K15" s="7">
        <f t="shared" si="1"/>
        <v>335</v>
      </c>
    </row>
    <row r="16" spans="1:11">
      <c r="A16" s="4">
        <v>13</v>
      </c>
      <c r="B16" s="4" t="s">
        <v>35</v>
      </c>
      <c r="C16" s="4" t="s">
        <v>80</v>
      </c>
      <c r="D16" s="8" t="s">
        <v>82</v>
      </c>
      <c r="E16" s="4" t="s">
        <v>42</v>
      </c>
      <c r="F16" s="4" t="s">
        <v>37</v>
      </c>
      <c r="G16" s="4">
        <v>2</v>
      </c>
      <c r="H16" s="11">
        <f>VLOOKUP(E16,'[1]JMB ENT'!$C$4:$D$117,2,FALSE)</f>
        <v>52</v>
      </c>
      <c r="I16" s="7">
        <f t="shared" si="0"/>
        <v>4</v>
      </c>
      <c r="J16" s="7">
        <v>25</v>
      </c>
      <c r="K16" s="7">
        <f t="shared" si="1"/>
        <v>133</v>
      </c>
    </row>
    <row r="17" spans="1:11">
      <c r="A17" s="4">
        <v>15</v>
      </c>
      <c r="B17" s="4" t="s">
        <v>6</v>
      </c>
      <c r="C17" s="4" t="s">
        <v>58</v>
      </c>
      <c r="D17" s="8" t="s">
        <v>82</v>
      </c>
      <c r="E17" s="4" t="s">
        <v>44</v>
      </c>
      <c r="F17" s="4" t="s">
        <v>7</v>
      </c>
      <c r="G17" s="4">
        <v>12</v>
      </c>
      <c r="H17" s="11">
        <f>VLOOKUP(E17,'[1]JMB ENT'!$C$4:$D$117,2,FALSE)</f>
        <v>50</v>
      </c>
      <c r="I17" s="7">
        <f t="shared" si="0"/>
        <v>24</v>
      </c>
      <c r="J17" s="7">
        <v>25</v>
      </c>
      <c r="K17" s="7">
        <f t="shared" si="1"/>
        <v>649</v>
      </c>
    </row>
    <row r="18" spans="1:11">
      <c r="A18" s="4">
        <v>16</v>
      </c>
      <c r="B18" s="4" t="s">
        <v>6</v>
      </c>
      <c r="C18" s="4" t="s">
        <v>59</v>
      </c>
      <c r="D18" s="8" t="s">
        <v>82</v>
      </c>
      <c r="E18" s="4" t="s">
        <v>44</v>
      </c>
      <c r="F18" s="4" t="s">
        <v>8</v>
      </c>
      <c r="G18" s="4">
        <v>4</v>
      </c>
      <c r="H18" s="11">
        <f>VLOOKUP(E18,'[1]JMB ENT'!$C$4:$D$117,2,FALSE)</f>
        <v>50</v>
      </c>
      <c r="I18" s="7">
        <f t="shared" si="0"/>
        <v>8</v>
      </c>
      <c r="J18" s="7">
        <v>25</v>
      </c>
      <c r="K18" s="7">
        <f t="shared" si="1"/>
        <v>233</v>
      </c>
    </row>
    <row r="19" spans="1:11">
      <c r="A19" s="4">
        <v>17</v>
      </c>
      <c r="B19" s="4" t="s">
        <v>9</v>
      </c>
      <c r="C19" s="4" t="s">
        <v>60</v>
      </c>
      <c r="D19" s="8" t="s">
        <v>82</v>
      </c>
      <c r="E19" s="4" t="s">
        <v>45</v>
      </c>
      <c r="F19" s="4" t="s">
        <v>10</v>
      </c>
      <c r="G19" s="4">
        <v>7</v>
      </c>
      <c r="H19" s="11">
        <f>VLOOKUP(E19,'[1]JMB ENT'!$C$4:$D$117,2,FALSE)</f>
        <v>55</v>
      </c>
      <c r="I19" s="7">
        <f t="shared" si="0"/>
        <v>14</v>
      </c>
      <c r="J19" s="7">
        <v>25</v>
      </c>
      <c r="K19" s="7">
        <f t="shared" si="1"/>
        <v>424</v>
      </c>
    </row>
    <row r="20" spans="1:11">
      <c r="A20" s="4">
        <v>18</v>
      </c>
      <c r="B20" s="4" t="s">
        <v>3</v>
      </c>
      <c r="C20" s="4" t="s">
        <v>56</v>
      </c>
      <c r="D20" s="8" t="s">
        <v>82</v>
      </c>
      <c r="E20" s="4" t="s">
        <v>42</v>
      </c>
      <c r="F20" s="4" t="s">
        <v>4</v>
      </c>
      <c r="G20" s="4">
        <v>5</v>
      </c>
      <c r="H20" s="11">
        <f>VLOOKUP(E20,'[1]JMB ENT'!$C$4:$D$117,2,FALSE)</f>
        <v>52</v>
      </c>
      <c r="I20" s="7">
        <f t="shared" si="0"/>
        <v>10</v>
      </c>
      <c r="J20" s="7">
        <v>25</v>
      </c>
      <c r="K20" s="7">
        <f t="shared" si="1"/>
        <v>295</v>
      </c>
    </row>
    <row r="21" spans="1:11">
      <c r="A21" s="4">
        <v>19</v>
      </c>
      <c r="B21" s="4" t="s">
        <v>3</v>
      </c>
      <c r="C21" s="4" t="s">
        <v>57</v>
      </c>
      <c r="D21" s="8" t="s">
        <v>82</v>
      </c>
      <c r="E21" s="4" t="s">
        <v>43</v>
      </c>
      <c r="F21" s="4" t="s">
        <v>5</v>
      </c>
      <c r="G21" s="4">
        <v>36</v>
      </c>
      <c r="H21" s="11">
        <f>VLOOKUP(E21,'[1]JMB ENT'!$C$4:$D$117,2,FALSE)</f>
        <v>52</v>
      </c>
      <c r="I21" s="7">
        <f t="shared" si="0"/>
        <v>72</v>
      </c>
      <c r="J21" s="7">
        <v>25</v>
      </c>
      <c r="K21" s="7">
        <f t="shared" si="1"/>
        <v>1969</v>
      </c>
    </row>
    <row r="22" spans="1:11">
      <c r="A22" s="4">
        <v>21</v>
      </c>
      <c r="B22" s="4" t="s">
        <v>14</v>
      </c>
      <c r="C22" s="4" t="s">
        <v>63</v>
      </c>
      <c r="D22" s="8" t="s">
        <v>82</v>
      </c>
      <c r="E22" s="4" t="s">
        <v>47</v>
      </c>
      <c r="F22" s="4" t="s">
        <v>15</v>
      </c>
      <c r="G22" s="4">
        <v>14</v>
      </c>
      <c r="H22" s="11">
        <v>55</v>
      </c>
      <c r="I22" s="7">
        <f t="shared" si="0"/>
        <v>28</v>
      </c>
      <c r="J22" s="7">
        <v>25</v>
      </c>
      <c r="K22" s="7">
        <f t="shared" si="1"/>
        <v>823</v>
      </c>
    </row>
    <row r="23" spans="1:11">
      <c r="A23" s="4">
        <v>23</v>
      </c>
      <c r="B23" s="4" t="s">
        <v>14</v>
      </c>
      <c r="C23" s="4" t="s">
        <v>70</v>
      </c>
      <c r="D23" s="8" t="s">
        <v>82</v>
      </c>
      <c r="E23" s="4" t="s">
        <v>51</v>
      </c>
      <c r="F23" s="4" t="s">
        <v>25</v>
      </c>
      <c r="G23" s="4">
        <v>16</v>
      </c>
      <c r="H23" s="11">
        <f>VLOOKUP(E23,'[1]JMB ENT'!$C$4:$D$117,2,FALSE)</f>
        <v>75</v>
      </c>
      <c r="I23" s="7">
        <f t="shared" si="0"/>
        <v>32</v>
      </c>
      <c r="J23" s="7">
        <v>25</v>
      </c>
      <c r="K23" s="7">
        <f t="shared" si="1"/>
        <v>1257</v>
      </c>
    </row>
    <row r="24" spans="1:11">
      <c r="A24" s="4">
        <v>24</v>
      </c>
      <c r="B24" s="4" t="s">
        <v>14</v>
      </c>
      <c r="C24" s="4" t="s">
        <v>75</v>
      </c>
      <c r="D24" s="8" t="s">
        <v>82</v>
      </c>
      <c r="E24" s="4" t="s">
        <v>42</v>
      </c>
      <c r="F24" s="4" t="s">
        <v>32</v>
      </c>
      <c r="G24" s="4">
        <v>2</v>
      </c>
      <c r="H24" s="11">
        <f>VLOOKUP(E24,'[1]JMB ENT'!$C$4:$D$117,2,FALSE)</f>
        <v>52</v>
      </c>
      <c r="I24" s="7">
        <f t="shared" si="0"/>
        <v>4</v>
      </c>
      <c r="J24" s="7">
        <v>25</v>
      </c>
      <c r="K24" s="7">
        <f t="shared" si="1"/>
        <v>133</v>
      </c>
    </row>
    <row r="25" spans="1:11">
      <c r="A25" s="4">
        <v>25</v>
      </c>
      <c r="B25" s="4" t="s">
        <v>16</v>
      </c>
      <c r="C25" s="4" t="s">
        <v>64</v>
      </c>
      <c r="D25" s="8" t="s">
        <v>82</v>
      </c>
      <c r="E25" s="4" t="s">
        <v>42</v>
      </c>
      <c r="F25" s="4" t="s">
        <v>17</v>
      </c>
      <c r="G25" s="4">
        <v>3</v>
      </c>
      <c r="H25" s="11">
        <f>VLOOKUP(E25,'[1]JMB ENT'!$C$4:$D$117,2,FALSE)</f>
        <v>52</v>
      </c>
      <c r="I25" s="7">
        <f t="shared" si="0"/>
        <v>6</v>
      </c>
      <c r="J25" s="7">
        <v>25</v>
      </c>
      <c r="K25" s="7">
        <f t="shared" si="1"/>
        <v>187</v>
      </c>
    </row>
    <row r="26" spans="1:11">
      <c r="A26" s="4">
        <v>26</v>
      </c>
      <c r="B26" s="4" t="s">
        <v>16</v>
      </c>
      <c r="C26" s="4" t="s">
        <v>66</v>
      </c>
      <c r="D26" s="8" t="s">
        <v>82</v>
      </c>
      <c r="E26" s="4" t="s">
        <v>45</v>
      </c>
      <c r="F26" s="4" t="s">
        <v>20</v>
      </c>
      <c r="G26" s="4">
        <v>13</v>
      </c>
      <c r="H26" s="7">
        <f>VLOOKUP(E26,'[1]JMB ENT'!$C$4:$D$117,2,FALSE)</f>
        <v>55</v>
      </c>
      <c r="I26" s="7">
        <f t="shared" si="0"/>
        <v>26</v>
      </c>
      <c r="J26" s="7">
        <v>25</v>
      </c>
      <c r="K26" s="7">
        <f t="shared" si="1"/>
        <v>766</v>
      </c>
    </row>
    <row r="27" spans="1:11">
      <c r="A27" s="4">
        <v>28</v>
      </c>
      <c r="B27" s="4" t="s">
        <v>16</v>
      </c>
      <c r="C27" s="4" t="s">
        <v>67</v>
      </c>
      <c r="D27" s="8" t="s">
        <v>82</v>
      </c>
      <c r="E27" s="4" t="s">
        <v>42</v>
      </c>
      <c r="F27" s="4" t="s">
        <v>21</v>
      </c>
      <c r="G27" s="4">
        <v>6</v>
      </c>
      <c r="H27" s="7">
        <f>VLOOKUP(E27,'[1]JMB ENT'!$C$4:$D$117,2,FALSE)</f>
        <v>52</v>
      </c>
      <c r="I27" s="7">
        <f t="shared" si="0"/>
        <v>12</v>
      </c>
      <c r="J27" s="7">
        <v>25</v>
      </c>
      <c r="K27" s="7">
        <f t="shared" si="1"/>
        <v>349</v>
      </c>
    </row>
    <row r="28" spans="1:11">
      <c r="A28" s="4">
        <v>29</v>
      </c>
      <c r="B28" s="4" t="s">
        <v>13</v>
      </c>
      <c r="C28" s="4" t="s">
        <v>62</v>
      </c>
      <c r="D28" s="8" t="s">
        <v>82</v>
      </c>
      <c r="E28" s="4" t="s">
        <v>46</v>
      </c>
      <c r="F28" s="4" t="s">
        <v>2</v>
      </c>
      <c r="G28" s="4">
        <v>3</v>
      </c>
      <c r="H28" s="7">
        <f>VLOOKUP(E28,'[1]JMB ENT'!$C$4:$D$117,2,FALSE)</f>
        <v>60</v>
      </c>
      <c r="I28" s="7">
        <f t="shared" si="0"/>
        <v>6</v>
      </c>
      <c r="J28" s="7">
        <v>25</v>
      </c>
      <c r="K28" s="7">
        <f t="shared" si="1"/>
        <v>211</v>
      </c>
    </row>
    <row r="29" spans="1:11">
      <c r="A29" s="4">
        <v>30</v>
      </c>
      <c r="B29" s="4" t="s">
        <v>22</v>
      </c>
      <c r="C29" s="4" t="s">
        <v>68</v>
      </c>
      <c r="D29" s="8" t="s">
        <v>82</v>
      </c>
      <c r="E29" s="4" t="s">
        <v>49</v>
      </c>
      <c r="F29" s="4" t="s">
        <v>23</v>
      </c>
      <c r="G29" s="4">
        <v>5</v>
      </c>
      <c r="H29" s="7">
        <f>VLOOKUP(E29,'[1]JMB ENT'!$C$4:$D$117,2,FALSE)</f>
        <v>52</v>
      </c>
      <c r="I29" s="7">
        <f t="shared" si="0"/>
        <v>10</v>
      </c>
      <c r="J29" s="7">
        <v>25</v>
      </c>
      <c r="K29" s="7">
        <f t="shared" si="1"/>
        <v>295</v>
      </c>
    </row>
    <row r="30" spans="1:11">
      <c r="A30" s="4">
        <v>31</v>
      </c>
      <c r="B30" s="4" t="s">
        <v>22</v>
      </c>
      <c r="C30" s="4" t="s">
        <v>77</v>
      </c>
      <c r="D30" s="8" t="s">
        <v>82</v>
      </c>
      <c r="E30" s="4" t="s">
        <v>45</v>
      </c>
      <c r="F30" s="4" t="s">
        <v>34</v>
      </c>
      <c r="G30" s="4">
        <v>6</v>
      </c>
      <c r="H30" s="7">
        <f>VLOOKUP(E30,'[1]JMB ENT'!$C$4:$D$117,2,FALSE)</f>
        <v>55</v>
      </c>
      <c r="I30" s="7">
        <f t="shared" si="0"/>
        <v>12</v>
      </c>
      <c r="J30" s="7">
        <v>25</v>
      </c>
      <c r="K30" s="7">
        <f>G30*H30+I30+J30</f>
        <v>367</v>
      </c>
    </row>
    <row r="31" spans="1:11" s="3" customFormat="1">
      <c r="A31" s="12" t="s">
        <v>92</v>
      </c>
      <c r="B31" s="13"/>
      <c r="C31" s="13"/>
      <c r="D31" s="13"/>
      <c r="E31" s="13"/>
      <c r="F31" s="13"/>
      <c r="G31" s="13"/>
      <c r="H31" s="14"/>
      <c r="I31" s="14"/>
      <c r="J31" s="15"/>
      <c r="K31" s="6">
        <f>SUM(K4:K30)</f>
        <v>19026</v>
      </c>
    </row>
    <row r="32" spans="1:11" s="3" customFormat="1" ht="30" customHeight="1">
      <c r="A32" s="16" t="s">
        <v>40</v>
      </c>
      <c r="B32" s="16"/>
      <c r="C32" s="16"/>
      <c r="D32" s="16"/>
      <c r="E32" s="16"/>
      <c r="F32" s="16"/>
      <c r="G32" s="16"/>
      <c r="H32" s="17"/>
      <c r="I32" s="17"/>
      <c r="J32" s="17"/>
      <c r="K32" s="17"/>
    </row>
    <row r="33" spans="1:11" s="3" customFormat="1" ht="30" customHeight="1">
      <c r="A33" s="16" t="s">
        <v>39</v>
      </c>
      <c r="B33" s="16"/>
      <c r="C33" s="16"/>
      <c r="D33" s="16"/>
      <c r="E33" s="16"/>
      <c r="F33" s="16"/>
      <c r="G33" s="16"/>
      <c r="H33" s="17"/>
      <c r="I33" s="17"/>
      <c r="J33" s="17"/>
      <c r="K33" s="17"/>
    </row>
    <row r="34" spans="1:11" s="23" customFormat="1">
      <c r="G34" s="5">
        <f>SUM(G4:G30)</f>
        <v>254</v>
      </c>
      <c r="H34" s="24"/>
      <c r="I34" s="24"/>
      <c r="J34" s="24"/>
      <c r="K34" s="24"/>
    </row>
  </sheetData>
  <sortState ref="B4:K30">
    <sortCondition ref="B4"/>
  </sortState>
  <mergeCells count="7">
    <mergeCell ref="A31:J31"/>
    <mergeCell ref="A32:K32"/>
    <mergeCell ref="A33:K33"/>
    <mergeCell ref="A1:G1"/>
    <mergeCell ref="A2:G2"/>
    <mergeCell ref="H1:K1"/>
    <mergeCell ref="H2:K2"/>
  </mergeCells>
  <conditionalFormatting sqref="C3:C1048576">
    <cfRule type="duplicateValues" dxfId="2" priority="3"/>
  </conditionalFormatting>
  <conditionalFormatting sqref="C1:C1048576">
    <cfRule type="duplicateValues" dxfId="1" priority="2"/>
    <cfRule type="duplicateValues" dxfId="0" priority="1"/>
  </conditionalFormatting>
  <pageMargins left="0.36" right="0.35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2025-02-19T10:35:21Z</cp:lastPrinted>
  <dcterms:created xsi:type="dcterms:W3CDTF">2025-02-07T10:43:31Z</dcterms:created>
  <dcterms:modified xsi:type="dcterms:W3CDTF">2025-02-19T10:35:34Z</dcterms:modified>
</cp:coreProperties>
</file>