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K7" i="1"/>
  <c r="H5"/>
  <c r="K5" s="1"/>
  <c r="I5"/>
  <c r="H6"/>
  <c r="K6" s="1"/>
  <c r="I6"/>
  <c r="I4"/>
  <c r="H4"/>
  <c r="K4" s="1"/>
</calcChain>
</file>

<file path=xl/sharedStrings.xml><?xml version="1.0" encoding="utf-8"?>
<sst xmlns="http://schemas.openxmlformats.org/spreadsheetml/2006/main" count="32" uniqueCount="29">
  <si>
    <t>01/5/2026</t>
  </si>
  <si>
    <t>155</t>
  </si>
  <si>
    <t>05/5/2026</t>
  </si>
  <si>
    <t>156</t>
  </si>
  <si>
    <t>22/5/2026</t>
  </si>
  <si>
    <t>265</t>
  </si>
  <si>
    <t>BARIPADA</t>
  </si>
  <si>
    <t>JEYPORE</t>
  </si>
  <si>
    <t>CTC</t>
  </si>
  <si>
    <t>CH/00388</t>
  </si>
  <si>
    <t>CH/00445</t>
  </si>
  <si>
    <t>CH/00697</t>
  </si>
  <si>
    <t>SL</t>
  </si>
  <si>
    <t>DATE</t>
  </si>
  <si>
    <t>LR NO</t>
  </si>
  <si>
    <t>INV NO</t>
  </si>
  <si>
    <t>FROM</t>
  </si>
  <si>
    <t>TO</t>
  </si>
  <si>
    <t>CASE</t>
  </si>
  <si>
    <t>RATE</t>
  </si>
  <si>
    <t>HAM</t>
  </si>
  <si>
    <t>LR.CH.</t>
  </si>
  <si>
    <t>AMOUNT</t>
  </si>
  <si>
    <t>INVOICE
ATC LOGISTICS,,8984191006
GST No:21CHVPB1842D2ZQ</t>
  </si>
  <si>
    <t xml:space="preserve">MARUTI ENTERPRISERS
Address:PROFESSORPADA PLOT NO.461, WARDNO.22,       CANAL ROAD
COLLEGE SQUARE,753003,ODISHA,8763718652
GST No:21AAGFM9770P1ZO
</t>
  </si>
  <si>
    <t>Thanking you for your business.
ATC LOGISTICS</t>
  </si>
  <si>
    <t>(RUPEES ONE THOUSAND NINETY FIVE ONLY)</t>
  </si>
  <si>
    <t>Kindly, verify &amp; confirm within 7 days, else GST will be filed by 20th JUNE, 2026. 
GST to be paid by Consignor under Reverse Charge Mechanism(RCM) as per GST.</t>
  </si>
  <si>
    <t xml:space="preserve">Bill Date : 31/05/2026
Bill NO : 600
Total Amount : 1095.00
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</si>
</sst>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0" fillId="0" borderId="1" xfId="0" applyNumberFormat="1" applyFont="1" applyBorder="1"/>
    <xf numFmtId="0" fontId="0" fillId="0" borderId="1" xfId="0" applyNumberFormat="1" applyBorder="1" applyAlignment="1">
      <alignment wrapText="1"/>
    </xf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4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1" xfId="0" applyNumberFormat="1" applyFont="1" applyBorder="1"/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76200</xdr:rowOff>
    </xdr:from>
    <xdr:to>
      <xdr:col>6</xdr:col>
      <xdr:colOff>152400</xdr:colOff>
      <xdr:row>0</xdr:row>
      <xdr:rowOff>1028700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1" y="76200"/>
          <a:ext cx="3143249" cy="952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TC%20BILL%20ALL/ATC%20QUOTATION-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ME"/>
      <sheetName val="AB AGENCIES"/>
      <sheetName val="A N ALLIANCE"/>
      <sheetName val="ABBOTT HEALTHCASRE ANI"/>
      <sheetName val="ABBOTT HEALTHCARE"/>
      <sheetName val="ARORA FRUITS &amp; PICKELS PVT LTD"/>
      <sheetName val="ASWINI"/>
      <sheetName val="ADIKANTA MANKIND"/>
      <sheetName val="ALEMBIC PHARMACEUTICAL LTD"/>
      <sheetName val="ALKEM LABORATORIES LTD."/>
      <sheetName val="  AMRUTANJAN HEALTH CARE LTD"/>
      <sheetName val="ARISTO PHARMACEUTICALS PVT LTD"/>
      <sheetName val="ABBOTT HEALTHCASE SSD"/>
      <sheetName val="AMAR ENTERPRISES"/>
      <sheetName val="ANCHOR HEALTH &amp; BEAUTY CARE"/>
      <sheetName val="ASIAN NUTRICIA"/>
      <sheetName val="BABLOO"/>
      <sheetName val="BHARAT FRIGHT CARRIERS"/>
      <sheetName val="BAJAJ CONSUMER"/>
      <sheetName val="CACHET PHARMACEUTICALS PVT LTD"/>
      <sheetName val="CAPITAL AGENCY"/>
      <sheetName val="CAVINKARE PVT LTD"/>
      <sheetName val="CIPLA LTD"/>
      <sheetName val="DAKSHINESWARI AGENCIES"/>
      <sheetName val="DARSHAN SALES INTERNATION"/>
      <sheetName val="EMAMI LIMITED"/>
      <sheetName val="ESSAR ASSOCIATES"/>
      <sheetName val="FRANCO INDIAN"/>
      <sheetName val="GANAPATI PHARMACEUTICALS"/>
      <sheetName val="GLAXOSMITHLINE"/>
      <sheetName val="GODFREY PHILLIPS"/>
      <sheetName val="HARTEX RUBBER PVT.LTD."/>
      <sheetName val="HINDUSTAN ENTERPRISES"/>
      <sheetName val="HYGIENIC RESEARCH "/>
      <sheetName val="IPCA LABORATORIES LTD"/>
      <sheetName val="TRUCKERS INDIA"/>
      <sheetName val="JALAN TRADING CO"/>
      <sheetName val="JMB ENTERPRISES"/>
      <sheetName val="KAMDAR AGENCIES "/>
      <sheetName val="KAMDHENU LIMITED"/>
      <sheetName val="KARMA HEALTH CARE"/>
      <sheetName val="KARNATAKA MULTIPLEX"/>
      <sheetName val="KELLOGG INDIA PRIVATE LIMITED"/>
      <sheetName val="KOKUYO CAMLIN LTD"/>
      <sheetName val="KORES INDIA LTD"/>
      <sheetName val="KRISHNA AGENCIES"/>
      <sheetName val="L G BALAKRISHNAN &amp; BROS LTD"/>
      <sheetName val="LIVGUARD LIV FAST"/>
      <sheetName val="MAA PHARMACEUTICALS"/>
      <sheetName val="MAPRA LABORATORIES PVT LTD"/>
      <sheetName val="MARTIN &amp; HARRIS PVT LTD."/>
      <sheetName val="MARUTI ENTERPRISERS"/>
      <sheetName val="MEDLEY PHARMACEUTICALS LTD"/>
      <sheetName val="MICOLUBE INDIA  LTD"/>
      <sheetName val="SUBASH KUMAR SANJAY KUMAR"/>
      <sheetName val="MICROTEK INTERNATIONAL PVT LTD"/>
      <sheetName val="MORAL PHARMACEUTICALS PVT LTD."/>
      <sheetName val="N RANGA RAO &amp; SONS PVT. LTD."/>
      <sheetName val="NAMOKAR ENTERPRISES"/>
      <sheetName val="NAVKAR COMMERCIAL CORPORATION"/>
      <sheetName val="NIPPON PAINT (INDIA)"/>
      <sheetName val="OZONE PHARMACEUTICLAS LTD"/>
      <sheetName val="PANDA BROTHERS &amp; TRADERS"/>
      <sheetName val="PARIMAL MANDIR"/>
      <sheetName val="RADHA KRISHNA SALES CORPORATION"/>
      <sheetName val="RALSON INDIA LIMITED"/>
      <sheetName val=" RAPTAKOS BRETT &amp; CO LTD"/>
      <sheetName val="RASNA INDIA PVT LTD"/>
      <sheetName val="RMSS AGENCIES PRIVATE LIMITED"/>
      <sheetName val="SAVITA OIL TECHNOLOGIES"/>
      <sheetName val="SHEENLAC PAINTS LTD"/>
      <sheetName val="SUMITOMO CHEMICAL INDIA LTD"/>
      <sheetName val="TATA AUTO COMP"/>
      <sheetName val="TTK HEALTH CARE LTD."/>
      <sheetName val="UTKAL DISTRIBUTORS"/>
      <sheetName val="VNR SEEDS PVT LTD"/>
      <sheetName val="WALLACE PHARMACEUTICALS PVT LTD"/>
      <sheetName val="ZUVENTUS HEALTHCARE"/>
      <sheetName val="SAMSONI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7">
          <cell r="B7" t="str">
            <v>BARGARH</v>
          </cell>
          <cell r="C7">
            <v>54</v>
          </cell>
          <cell r="D7">
            <v>58</v>
          </cell>
        </row>
        <row r="8">
          <cell r="B8" t="str">
            <v>BARIPADA</v>
          </cell>
          <cell r="C8">
            <v>54</v>
          </cell>
          <cell r="D8">
            <v>58</v>
          </cell>
        </row>
        <row r="9">
          <cell r="B9" t="str">
            <v>BERHAMPUR</v>
          </cell>
          <cell r="C9">
            <v>49</v>
          </cell>
          <cell r="D9">
            <v>53</v>
          </cell>
        </row>
        <row r="10">
          <cell r="B10" t="str">
            <v>BOLANGIR</v>
          </cell>
          <cell r="C10">
            <v>84</v>
          </cell>
          <cell r="D10">
            <v>88</v>
          </cell>
        </row>
        <row r="11">
          <cell r="B11" t="str">
            <v>JEYPORE</v>
          </cell>
          <cell r="C11">
            <v>94</v>
          </cell>
          <cell r="D11">
            <v>98</v>
          </cell>
        </row>
        <row r="12">
          <cell r="B12" t="str">
            <v>JHARSUGUDA</v>
          </cell>
          <cell r="C12">
            <v>54</v>
          </cell>
          <cell r="D12">
            <v>58</v>
          </cell>
        </row>
        <row r="13">
          <cell r="B13" t="str">
            <v>KHARIAR  ROAD</v>
          </cell>
          <cell r="C13">
            <v>114</v>
          </cell>
          <cell r="D13">
            <v>118</v>
          </cell>
        </row>
        <row r="14">
          <cell r="B14" t="str">
            <v>MALKANGIRI</v>
          </cell>
          <cell r="C14">
            <v>124</v>
          </cell>
          <cell r="D14">
            <v>128</v>
          </cell>
        </row>
        <row r="15">
          <cell r="B15" t="str">
            <v>RAYAGADA</v>
          </cell>
          <cell r="C15">
            <v>84</v>
          </cell>
          <cell r="D15">
            <v>88</v>
          </cell>
        </row>
        <row r="16">
          <cell r="B16" t="str">
            <v>ROURKELA</v>
          </cell>
          <cell r="C16">
            <v>59</v>
          </cell>
          <cell r="D16">
            <v>63</v>
          </cell>
        </row>
        <row r="17">
          <cell r="B17" t="str">
            <v>SUNABEDA</v>
          </cell>
          <cell r="C17">
            <v>104</v>
          </cell>
          <cell r="D17">
            <v>108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selection activeCell="P5" sqref="P5"/>
    </sheetView>
  </sheetViews>
  <sheetFormatPr defaultRowHeight="15"/>
  <cols>
    <col min="1" max="1" width="2.85546875" bestFit="1" customWidth="1"/>
    <col min="2" max="2" width="9.7109375" bestFit="1" customWidth="1"/>
    <col min="3" max="3" width="9.28515625" bestFit="1" customWidth="1"/>
    <col min="4" max="4" width="7.5703125" bestFit="1" customWidth="1"/>
    <col min="5" max="5" width="6.42578125" bestFit="1" customWidth="1"/>
    <col min="6" max="6" width="10.140625" bestFit="1" customWidth="1"/>
    <col min="7" max="7" width="5.42578125" bestFit="1" customWidth="1"/>
    <col min="8" max="9" width="5.5703125" bestFit="1" customWidth="1"/>
    <col min="10" max="10" width="6.5703125" bestFit="1" customWidth="1"/>
    <col min="11" max="11" width="9.42578125" bestFit="1" customWidth="1"/>
  </cols>
  <sheetData>
    <row r="1" spans="1:11" s="1" customFormat="1" ht="90" customHeight="1">
      <c r="A1" s="8"/>
      <c r="B1" s="9"/>
      <c r="C1" s="9"/>
      <c r="D1" s="9"/>
      <c r="E1" s="9"/>
      <c r="F1" s="9"/>
      <c r="G1" s="10"/>
      <c r="H1" s="11" t="s">
        <v>23</v>
      </c>
      <c r="I1" s="11"/>
      <c r="J1" s="11"/>
      <c r="K1" s="11"/>
    </row>
    <row r="2" spans="1:11" s="1" customFormat="1" ht="83.25" customHeight="1">
      <c r="A2" s="8" t="s">
        <v>24</v>
      </c>
      <c r="B2" s="9"/>
      <c r="C2" s="9"/>
      <c r="D2" s="9"/>
      <c r="E2" s="9"/>
      <c r="F2" s="9"/>
      <c r="G2" s="10"/>
      <c r="H2" s="11" t="s">
        <v>28</v>
      </c>
      <c r="I2" s="11"/>
      <c r="J2" s="11"/>
      <c r="K2" s="11"/>
    </row>
    <row r="3" spans="1:11" s="5" customFormat="1">
      <c r="A3" s="4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6" t="s">
        <v>19</v>
      </c>
      <c r="I3" s="6" t="s">
        <v>20</v>
      </c>
      <c r="J3" s="6" t="s">
        <v>21</v>
      </c>
      <c r="K3" s="6" t="s">
        <v>22</v>
      </c>
    </row>
    <row r="4" spans="1:11">
      <c r="A4" s="2">
        <v>1</v>
      </c>
      <c r="B4" s="2" t="s">
        <v>0</v>
      </c>
      <c r="C4" s="2" t="s">
        <v>9</v>
      </c>
      <c r="D4" s="2" t="s">
        <v>1</v>
      </c>
      <c r="E4" s="3" t="s">
        <v>8</v>
      </c>
      <c r="F4" s="2" t="s">
        <v>6</v>
      </c>
      <c r="G4" s="2">
        <v>1</v>
      </c>
      <c r="H4" s="7">
        <f>VLOOKUP(F4,'[1]MARUTI ENTERPRISERS'!$B$7:$D$17,3,FALSE)</f>
        <v>58</v>
      </c>
      <c r="I4" s="7">
        <f>G4*2</f>
        <v>2</v>
      </c>
      <c r="J4" s="7">
        <v>25</v>
      </c>
      <c r="K4" s="7">
        <f>G4*H4+I4+J4</f>
        <v>85</v>
      </c>
    </row>
    <row r="5" spans="1:11">
      <c r="A5" s="2">
        <v>2</v>
      </c>
      <c r="B5" s="2" t="s">
        <v>2</v>
      </c>
      <c r="C5" s="2" t="s">
        <v>10</v>
      </c>
      <c r="D5" s="2" t="s">
        <v>3</v>
      </c>
      <c r="E5" s="3" t="s">
        <v>8</v>
      </c>
      <c r="F5" s="2" t="s">
        <v>7</v>
      </c>
      <c r="G5" s="2">
        <v>6</v>
      </c>
      <c r="H5" s="7">
        <f>VLOOKUP(F5,'[1]MARUTI ENTERPRISERS'!$B$7:$D$17,3,FALSE)</f>
        <v>98</v>
      </c>
      <c r="I5" s="7">
        <f t="shared" ref="I5:I6" si="0">G5*2</f>
        <v>12</v>
      </c>
      <c r="J5" s="7">
        <v>25</v>
      </c>
      <c r="K5" s="7">
        <f t="shared" ref="K5:K6" si="1">G5*H5+I5+J5</f>
        <v>625</v>
      </c>
    </row>
    <row r="6" spans="1:11">
      <c r="A6" s="2">
        <v>3</v>
      </c>
      <c r="B6" s="2" t="s">
        <v>4</v>
      </c>
      <c r="C6" s="2" t="s">
        <v>11</v>
      </c>
      <c r="D6" s="2" t="s">
        <v>5</v>
      </c>
      <c r="E6" s="3" t="s">
        <v>8</v>
      </c>
      <c r="F6" s="2" t="s">
        <v>6</v>
      </c>
      <c r="G6" s="2">
        <v>6</v>
      </c>
      <c r="H6" s="7">
        <f>VLOOKUP(F6,'[1]MARUTI ENTERPRISERS'!$B$7:$D$17,3,FALSE)</f>
        <v>58</v>
      </c>
      <c r="I6" s="7">
        <f t="shared" si="0"/>
        <v>12</v>
      </c>
      <c r="J6" s="7">
        <v>25</v>
      </c>
      <c r="K6" s="7">
        <f t="shared" si="1"/>
        <v>385</v>
      </c>
    </row>
    <row r="7" spans="1:11" s="17" customFormat="1">
      <c r="A7" s="12" t="s">
        <v>26</v>
      </c>
      <c r="B7" s="13"/>
      <c r="C7" s="13"/>
      <c r="D7" s="13"/>
      <c r="E7" s="13"/>
      <c r="F7" s="13"/>
      <c r="G7" s="13"/>
      <c r="H7" s="14"/>
      <c r="I7" s="14"/>
      <c r="J7" s="15"/>
      <c r="K7" s="16">
        <f>SUM(K1:K6)</f>
        <v>1095</v>
      </c>
    </row>
    <row r="8" spans="1:11" s="17" customFormat="1" ht="30" customHeight="1">
      <c r="A8" s="18" t="s">
        <v>27</v>
      </c>
      <c r="B8" s="18"/>
      <c r="C8" s="18"/>
      <c r="D8" s="18"/>
      <c r="E8" s="18"/>
      <c r="F8" s="18"/>
      <c r="G8" s="18"/>
      <c r="H8" s="19"/>
      <c r="I8" s="19"/>
      <c r="J8" s="19"/>
      <c r="K8" s="19"/>
    </row>
    <row r="9" spans="1:11" s="17" customFormat="1" ht="30" customHeight="1">
      <c r="A9" s="18" t="s">
        <v>25</v>
      </c>
      <c r="B9" s="18"/>
      <c r="C9" s="18"/>
      <c r="D9" s="18"/>
      <c r="E9" s="18"/>
      <c r="F9" s="18"/>
      <c r="G9" s="18"/>
      <c r="H9" s="19"/>
      <c r="I9" s="19"/>
      <c r="J9" s="19"/>
      <c r="K9" s="19"/>
    </row>
    <row r="10" spans="1:11">
      <c r="G10" s="20">
        <v>13</v>
      </c>
    </row>
  </sheetData>
  <sortState ref="B2:G4">
    <sortCondition ref="B2"/>
  </sortState>
  <mergeCells count="7">
    <mergeCell ref="A7:J7"/>
    <mergeCell ref="A8:K8"/>
    <mergeCell ref="A9:K9"/>
    <mergeCell ref="A1:G1"/>
    <mergeCell ref="H1:K1"/>
    <mergeCell ref="A2:G2"/>
    <mergeCell ref="H2:K2"/>
  </mergeCells>
  <conditionalFormatting sqref="C7:C9">
    <cfRule type="duplicateValues" dxfId="1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2026-06-09T05:42:38Z</dcterms:created>
  <dcterms:modified xsi:type="dcterms:W3CDTF">2026-06-09T05:42:40Z</dcterms:modified>
</cp:coreProperties>
</file>