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Invoice!$A$3:$J$43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41" i="1"/>
  <c r="H39"/>
  <c r="I39" s="1"/>
  <c r="H38"/>
  <c r="I38" s="1"/>
  <c r="I37"/>
  <c r="H37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I11"/>
  <c r="H11"/>
  <c r="H10"/>
  <c r="I10" s="1"/>
  <c r="H9"/>
  <c r="I9" s="1"/>
  <c r="H8"/>
  <c r="I8" s="1"/>
  <c r="H7"/>
  <c r="I7" s="1"/>
  <c r="H6"/>
  <c r="I6" s="1"/>
  <c r="H5"/>
  <c r="I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H4"/>
  <c r="I4" s="1"/>
  <c r="I40" l="1"/>
</calcChain>
</file>

<file path=xl/sharedStrings.xml><?xml version="1.0" encoding="utf-8"?>
<sst xmlns="http://schemas.openxmlformats.org/spreadsheetml/2006/main" count="232" uniqueCount="162">
  <si>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</si>
  <si>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</si>
  <si>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</si>
  <si>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</si>
  <si>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</si>
  <si>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</si>
  <si>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</si>
  <si>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</si>
  <si>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</si>
  <si>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</si>
  <si>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</si>
  <si>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>BHADRAK</t>
  </si>
  <si>
    <t>AMT.</t>
  </si>
  <si>
    <t>INV. NO.</t>
  </si>
  <si>
    <t>AMALAPADA</t>
  </si>
  <si>
    <t>NARUA</t>
  </si>
  <si>
    <t>BELABAHALI</t>
  </si>
  <si>
    <t>PARTY NAME</t>
  </si>
  <si>
    <t>960</t>
  </si>
  <si>
    <t>BHOGRAI</t>
  </si>
  <si>
    <t>JAGATSINGHPUR</t>
  </si>
  <si>
    <t>MAA BIMALA ENTERPRISERS</t>
  </si>
  <si>
    <t>PATNAGARH</t>
  </si>
  <si>
    <t>PURI</t>
  </si>
  <si>
    <t>BASUDEV SALES</t>
  </si>
  <si>
    <t>JASIPUR</t>
  </si>
  <si>
    <t>PATITAPABAN DISTRIBUTOR</t>
  </si>
  <si>
    <t>BISWANATH TRADERS</t>
  </si>
  <si>
    <t>VINIT VARIETY STORE</t>
  </si>
  <si>
    <t>BHUBAN</t>
  </si>
  <si>
    <t>SANJUKTA ENTERPRISES</t>
  </si>
  <si>
    <t xml:space="preserve">MAHALAXMI BHANDAR </t>
  </si>
  <si>
    <t>BIRAMAHARAJPUR</t>
  </si>
  <si>
    <t>SRI GANESH STORE</t>
  </si>
  <si>
    <t>SAI SHRI AGENCY</t>
  </si>
  <si>
    <t>NAYAGARH</t>
  </si>
  <si>
    <t>ANAND DISTRIBUTORS</t>
  </si>
  <si>
    <t>Kindly, verify &amp; confirm within 7 days, else GST will be filed by 20th DEC, 2024.
GST to be paid by Consignor under Reverse Charge Mechanism(RCM) as per GST.</t>
  </si>
  <si>
    <t>01/11/2024</t>
  </si>
  <si>
    <t>PL/JA/17793</t>
  </si>
  <si>
    <t>952/1207</t>
  </si>
  <si>
    <t>PL/JA/17813</t>
  </si>
  <si>
    <t>PL/JA/17821</t>
  </si>
  <si>
    <t>954</t>
  </si>
  <si>
    <t>REMUNA</t>
  </si>
  <si>
    <t>A P ENTERPRISES</t>
  </si>
  <si>
    <t>PL/JA/17824</t>
  </si>
  <si>
    <t>1214</t>
  </si>
  <si>
    <t>NEMALA</t>
  </si>
  <si>
    <t>SAI TRADERS</t>
  </si>
  <si>
    <t>PL/JA/17838</t>
  </si>
  <si>
    <t>1171</t>
  </si>
  <si>
    <t>BALANGA</t>
  </si>
  <si>
    <t>LENKA STORE</t>
  </si>
  <si>
    <t>PL/JA/17854</t>
  </si>
  <si>
    <t>956</t>
  </si>
  <si>
    <t>BORIGUMMA</t>
  </si>
  <si>
    <t>CHINMAYEE ENTERPRISES</t>
  </si>
  <si>
    <t>PL/JA/17855</t>
  </si>
  <si>
    <t>930</t>
  </si>
  <si>
    <t>KOTPAD</t>
  </si>
  <si>
    <t>KHUSI ENTERPRISES</t>
  </si>
  <si>
    <t>PL/JA/17856</t>
  </si>
  <si>
    <t>939</t>
  </si>
  <si>
    <t>JEYPORE</t>
  </si>
  <si>
    <t>ANITA AGENCIES</t>
  </si>
  <si>
    <t>02/11/2024</t>
  </si>
  <si>
    <t>PL/JA/17910</t>
  </si>
  <si>
    <t>7133</t>
  </si>
  <si>
    <t>TARBHA</t>
  </si>
  <si>
    <t>RADHA KISHAN STORE</t>
  </si>
  <si>
    <t>PL/JA/17915</t>
  </si>
  <si>
    <t>1203</t>
  </si>
  <si>
    <t>MAHALINGA</t>
  </si>
  <si>
    <t>PYARELAL CHAND</t>
  </si>
  <si>
    <t>PL/JA/17942</t>
  </si>
  <si>
    <t>925</t>
  </si>
  <si>
    <t>TURUMUNGA</t>
  </si>
  <si>
    <t>SAI TRADERS TURUMUNGA</t>
  </si>
  <si>
    <t>03/11/2024</t>
  </si>
  <si>
    <t>PL/JA/17920</t>
  </si>
  <si>
    <t>955/1209</t>
  </si>
  <si>
    <t>RADHAKRUSHNA AGENCY</t>
  </si>
  <si>
    <t>04/11/2024</t>
  </si>
  <si>
    <t>PL/JA/18062</t>
  </si>
  <si>
    <t>1197</t>
  </si>
  <si>
    <t>PL/JA/18085</t>
  </si>
  <si>
    <t>1223</t>
  </si>
  <si>
    <t>RADHA KRISHNA AGENCY</t>
  </si>
  <si>
    <t>PL/JA/18087</t>
  </si>
  <si>
    <t>1106/890</t>
  </si>
  <si>
    <t>CHAMPUA</t>
  </si>
  <si>
    <t>RAHAT JAMAL PARSALA</t>
  </si>
  <si>
    <t>06/11/2024</t>
  </si>
  <si>
    <t>PL/JA/18218</t>
  </si>
  <si>
    <t>1212</t>
  </si>
  <si>
    <t>PATTAMUNDAI</t>
  </si>
  <si>
    <t>GANESH TRADERS</t>
  </si>
  <si>
    <t>09/11/2024</t>
  </si>
  <si>
    <t>PL/JA/18476</t>
  </si>
  <si>
    <t>1240</t>
  </si>
  <si>
    <t>PL/JA/18479</t>
  </si>
  <si>
    <t>1231/980</t>
  </si>
  <si>
    <t>PL/JA/18645</t>
  </si>
  <si>
    <t>1241</t>
  </si>
  <si>
    <t>GOLABAI</t>
  </si>
  <si>
    <t>SAHOO AGENCY</t>
  </si>
  <si>
    <t>16/11/2024</t>
  </si>
  <si>
    <t>PL/JA/18914</t>
  </si>
  <si>
    <t>1011</t>
  </si>
  <si>
    <t>PL/JA/18938</t>
  </si>
  <si>
    <t>1267</t>
  </si>
  <si>
    <t>19/11/2024</t>
  </si>
  <si>
    <t>PL/JA/19081</t>
  </si>
  <si>
    <t>1021</t>
  </si>
  <si>
    <t>RADHAKISHORPUR</t>
  </si>
  <si>
    <t>MAMATA AGENCIES</t>
  </si>
  <si>
    <t>PL/JA/19083</t>
  </si>
  <si>
    <t>1278</t>
  </si>
  <si>
    <t>PL/JA/19169</t>
  </si>
  <si>
    <t>1279</t>
  </si>
  <si>
    <t xml:space="preserve">SUNIL GENERAL STORE </t>
  </si>
  <si>
    <t>20/11/2024</t>
  </si>
  <si>
    <t>PL/JA/19139</t>
  </si>
  <si>
    <t>1281</t>
  </si>
  <si>
    <t>ROHIBANKA</t>
  </si>
  <si>
    <t xml:space="preserve">R K ENTERPRISES </t>
  </si>
  <si>
    <t>22/11/2024</t>
  </si>
  <si>
    <t>PL/JA/19276</t>
  </si>
  <si>
    <t>1295/1039</t>
  </si>
  <si>
    <t>NARANPUR (KEONJHAR)</t>
  </si>
  <si>
    <t>KRUPASINDHU SAHOO</t>
  </si>
  <si>
    <t>PL/JA/19322</t>
  </si>
  <si>
    <t>1289/1033</t>
  </si>
  <si>
    <t>PL/JA/19323</t>
  </si>
  <si>
    <t>1041/1296</t>
  </si>
  <si>
    <t>25/11/2024</t>
  </si>
  <si>
    <t>PL/JA/19458</t>
  </si>
  <si>
    <t>1048/1302</t>
  </si>
  <si>
    <t xml:space="preserve">SHREE RAM ENTERPRISES </t>
  </si>
  <si>
    <t>PL/JA/19480</t>
  </si>
  <si>
    <t>1309/1055</t>
  </si>
  <si>
    <t>SARANAKULA</t>
  </si>
  <si>
    <t>MAHAVIR TRADERSS</t>
  </si>
  <si>
    <t>30/11/2024</t>
  </si>
  <si>
    <t>PL/JA/19856</t>
  </si>
  <si>
    <t>1106</t>
  </si>
  <si>
    <t>PL/JA/19860</t>
  </si>
  <si>
    <t>1109</t>
  </si>
  <si>
    <t>PL/JA/19895</t>
  </si>
  <si>
    <t>1363</t>
  </si>
  <si>
    <t>SUNIL GENERAL STORE</t>
  </si>
  <si>
    <t>PL/JA/19911</t>
  </si>
  <si>
    <t>1343</t>
  </si>
  <si>
    <t>PL/JA/19912</t>
  </si>
  <si>
    <t>1387</t>
  </si>
  <si>
    <t>PL/JA/20048</t>
  </si>
  <si>
    <t>1367</t>
  </si>
  <si>
    <t>SHARDA ENTERPRISES</t>
  </si>
  <si>
    <t>(RUPEES SEVENTY FIVE THOUSAND SIX HUNDRED FIFTY FIVE ONLY)</t>
  </si>
  <si>
    <t xml:space="preserve">
MOKSH AGARBATTI CO.
Address: PRATAPNAGARI, CUTTACK-753011, 
MOBILE : 0671-2586466
GST No: 21AADFM0323R1ZG
</t>
  </si>
  <si>
    <t>Bill Date: 30/11/2024
Bill NO : 28427
Total Amount: 75655.00
Bill Type : AGARBATI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</si>
</sst>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Fill="1" applyBorder="1"/>
    <xf numFmtId="0" fontId="0" fillId="0" borderId="1" xfId="0" applyNumberForma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1247775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448176" cy="9810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NARSINGHPUR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RATANGIRI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DHARMASHALA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  <row r="188">
          <cell r="B188" t="str">
            <v>ARUA PIPILI</v>
          </cell>
          <cell r="C188">
            <v>120</v>
          </cell>
        </row>
        <row r="189">
          <cell r="B189" t="str">
            <v>KASARDA</v>
          </cell>
          <cell r="C189">
            <v>120</v>
          </cell>
        </row>
        <row r="190">
          <cell r="B190" t="str">
            <v>TURUMUNGA</v>
          </cell>
          <cell r="C190">
            <v>160</v>
          </cell>
        </row>
        <row r="191">
          <cell r="B191" t="str">
            <v>KONARK</v>
          </cell>
          <cell r="C191">
            <v>135</v>
          </cell>
        </row>
        <row r="192">
          <cell r="B192" t="str">
            <v>BELABAHALI</v>
          </cell>
          <cell r="C192">
            <v>120</v>
          </cell>
        </row>
        <row r="193">
          <cell r="B193" t="str">
            <v>JAGANNATH PRASAD</v>
          </cell>
          <cell r="C193">
            <v>170</v>
          </cell>
        </row>
        <row r="194">
          <cell r="B194" t="str">
            <v>CHAMPUA</v>
          </cell>
          <cell r="C194">
            <v>150</v>
          </cell>
        </row>
        <row r="195">
          <cell r="B195" t="str">
            <v>GOLABAI</v>
          </cell>
          <cell r="C195">
            <v>120</v>
          </cell>
        </row>
        <row r="196">
          <cell r="B196" t="str">
            <v>ROHIBANKA</v>
          </cell>
          <cell r="C196">
            <v>160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15" workbookViewId="0">
      <selection activeCell="M29" sqref="M29"/>
    </sheetView>
  </sheetViews>
  <sheetFormatPr defaultRowHeight="15"/>
  <cols>
    <col min="1" max="1" width="5" style="3" customWidth="1"/>
    <col min="2" max="2" width="10.7109375" style="1" bestFit="1" customWidth="1"/>
    <col min="3" max="3" width="12.42578125" style="1" bestFit="1" customWidth="1"/>
    <col min="4" max="4" width="12.7109375" style="1" bestFit="1" customWidth="1"/>
    <col min="5" max="5" width="7.28515625" style="1" customWidth="1"/>
    <col min="6" max="6" width="19.85546875" style="1" bestFit="1" customWidth="1"/>
    <col min="7" max="7" width="7.85546875" style="1" customWidth="1"/>
    <col min="8" max="8" width="8.42578125" style="4" customWidth="1"/>
    <col min="9" max="9" width="10.28515625" style="4" customWidth="1"/>
    <col min="10" max="10" width="44.5703125" style="1" bestFit="1" customWidth="1"/>
    <col min="11" max="11" width="22.140625" style="1" bestFit="1" customWidth="1"/>
    <col min="12" max="16384" width="9.140625" style="1"/>
  </cols>
  <sheetData>
    <row r="1" spans="1:10" ht="83.25" customHeight="1">
      <c r="A1" s="29"/>
      <c r="B1" s="30"/>
      <c r="C1" s="30"/>
      <c r="D1" s="30"/>
      <c r="E1" s="30"/>
      <c r="F1" s="31"/>
      <c r="G1" s="24" t="s">
        <v>0</v>
      </c>
      <c r="H1" s="25"/>
      <c r="I1" s="25"/>
    </row>
    <row r="2" spans="1:10" ht="76.5" customHeight="1">
      <c r="A2" s="21" t="s">
        <v>160</v>
      </c>
      <c r="B2" s="22"/>
      <c r="C2" s="22"/>
      <c r="D2" s="22"/>
      <c r="E2" s="22"/>
      <c r="F2" s="23"/>
      <c r="G2" s="26" t="s">
        <v>161</v>
      </c>
      <c r="H2" s="27"/>
      <c r="I2" s="28"/>
      <c r="J2" s="4"/>
    </row>
    <row r="3" spans="1:10" s="2" customFormat="1" ht="15.95" customHeight="1">
      <c r="A3" s="6" t="s">
        <v>3</v>
      </c>
      <c r="B3" s="6" t="s">
        <v>4</v>
      </c>
      <c r="C3" s="6" t="s">
        <v>7</v>
      </c>
      <c r="D3" s="6" t="s">
        <v>13</v>
      </c>
      <c r="E3" s="6" t="s">
        <v>1</v>
      </c>
      <c r="F3" s="6" t="s">
        <v>2</v>
      </c>
      <c r="G3" s="6" t="s">
        <v>5</v>
      </c>
      <c r="H3" s="5" t="s">
        <v>6</v>
      </c>
      <c r="I3" s="5" t="s">
        <v>12</v>
      </c>
      <c r="J3" s="6" t="s">
        <v>17</v>
      </c>
    </row>
    <row r="4" spans="1:10" s="2" customFormat="1" ht="15.95" customHeight="1">
      <c r="A4" s="7">
        <v>1</v>
      </c>
      <c r="B4" s="8" t="s">
        <v>38</v>
      </c>
      <c r="C4" s="8" t="s">
        <v>39</v>
      </c>
      <c r="D4" s="8" t="s">
        <v>40</v>
      </c>
      <c r="E4" s="13" t="s">
        <v>8</v>
      </c>
      <c r="F4" s="8" t="s">
        <v>23</v>
      </c>
      <c r="G4" s="8">
        <v>12</v>
      </c>
      <c r="H4" s="10">
        <f>VLOOKUP(F4,'[1]MOKSH AGARBATI'!$B$4:$C$209,2,FALSE)</f>
        <v>120</v>
      </c>
      <c r="I4" s="10">
        <f>G4*H4</f>
        <v>1440</v>
      </c>
      <c r="J4" s="8" t="s">
        <v>24</v>
      </c>
    </row>
    <row r="5" spans="1:10" s="2" customFormat="1" ht="15.95" customHeight="1">
      <c r="A5" s="7">
        <f>A4+1</f>
        <v>2</v>
      </c>
      <c r="B5" s="8" t="s">
        <v>38</v>
      </c>
      <c r="C5" s="8" t="s">
        <v>41</v>
      </c>
      <c r="D5" s="8" t="s">
        <v>18</v>
      </c>
      <c r="E5" s="13" t="s">
        <v>8</v>
      </c>
      <c r="F5" s="8" t="s">
        <v>11</v>
      </c>
      <c r="G5" s="8">
        <v>26</v>
      </c>
      <c r="H5" s="10">
        <f>VLOOKUP(F5,'[1]MOKSH AGARBATI'!$B$4:$C$209,2,FALSE)</f>
        <v>120</v>
      </c>
      <c r="I5" s="10">
        <f>G5*H5</f>
        <v>3120</v>
      </c>
      <c r="J5" s="8" t="s">
        <v>31</v>
      </c>
    </row>
    <row r="6" spans="1:10" s="2" customFormat="1" ht="15.95" customHeight="1">
      <c r="A6" s="7">
        <f t="shared" ref="A6:A39" si="0">A5+1</f>
        <v>3</v>
      </c>
      <c r="B6" s="8" t="s">
        <v>38</v>
      </c>
      <c r="C6" s="8" t="s">
        <v>42</v>
      </c>
      <c r="D6" s="8" t="s">
        <v>43</v>
      </c>
      <c r="E6" s="13" t="s">
        <v>8</v>
      </c>
      <c r="F6" s="8" t="s">
        <v>44</v>
      </c>
      <c r="G6" s="8">
        <v>7</v>
      </c>
      <c r="H6" s="10">
        <f>VLOOKUP(F6,'[1]MOKSH AGARBATI'!$B$4:$C$209,2,FALSE)</f>
        <v>131</v>
      </c>
      <c r="I6" s="10">
        <f>G6*H6</f>
        <v>917</v>
      </c>
      <c r="J6" s="8" t="s">
        <v>45</v>
      </c>
    </row>
    <row r="7" spans="1:10" s="2" customFormat="1" ht="15.95" customHeight="1">
      <c r="A7" s="7">
        <f t="shared" si="0"/>
        <v>4</v>
      </c>
      <c r="B7" s="8" t="s">
        <v>38</v>
      </c>
      <c r="C7" s="8" t="s">
        <v>46</v>
      </c>
      <c r="D7" s="8" t="s">
        <v>47</v>
      </c>
      <c r="E7" s="13" t="s">
        <v>8</v>
      </c>
      <c r="F7" s="8" t="s">
        <v>48</v>
      </c>
      <c r="G7" s="8">
        <v>5</v>
      </c>
      <c r="H7" s="10">
        <f>VLOOKUP(F7,'[1]MOKSH AGARBATI'!$B$4:$C$209,2,FALSE)</f>
        <v>120</v>
      </c>
      <c r="I7" s="10">
        <f>G7*H7</f>
        <v>600</v>
      </c>
      <c r="J7" s="9" t="s">
        <v>49</v>
      </c>
    </row>
    <row r="8" spans="1:10" s="2" customFormat="1" ht="15.95" customHeight="1">
      <c r="A8" s="7">
        <f t="shared" si="0"/>
        <v>5</v>
      </c>
      <c r="B8" s="8" t="s">
        <v>38</v>
      </c>
      <c r="C8" s="8" t="s">
        <v>50</v>
      </c>
      <c r="D8" s="8" t="s">
        <v>51</v>
      </c>
      <c r="E8" s="13" t="s">
        <v>8</v>
      </c>
      <c r="F8" s="8" t="s">
        <v>52</v>
      </c>
      <c r="G8" s="8">
        <v>22</v>
      </c>
      <c r="H8" s="10">
        <f>VLOOKUP(F8,'[1]MOKSH AGARBATI'!$B$4:$C$209,2,FALSE)</f>
        <v>120</v>
      </c>
      <c r="I8" s="10">
        <f>G8*H8</f>
        <v>2640</v>
      </c>
      <c r="J8" s="8" t="s">
        <v>53</v>
      </c>
    </row>
    <row r="9" spans="1:10" s="2" customFormat="1" ht="15.95" customHeight="1">
      <c r="A9" s="7">
        <f t="shared" si="0"/>
        <v>6</v>
      </c>
      <c r="B9" s="8" t="s">
        <v>38</v>
      </c>
      <c r="C9" s="8" t="s">
        <v>54</v>
      </c>
      <c r="D9" s="8" t="s">
        <v>55</v>
      </c>
      <c r="E9" s="13" t="s">
        <v>8</v>
      </c>
      <c r="F9" s="8" t="s">
        <v>56</v>
      </c>
      <c r="G9" s="8">
        <v>13</v>
      </c>
      <c r="H9" s="10">
        <f>VLOOKUP(F9,'[1]MOKSH AGARBATI'!$B$4:$C$209,2,FALSE)</f>
        <v>231</v>
      </c>
      <c r="I9" s="10">
        <f>G9*H9</f>
        <v>3003</v>
      </c>
      <c r="J9" s="8" t="s">
        <v>57</v>
      </c>
    </row>
    <row r="10" spans="1:10" s="2" customFormat="1" ht="15.95" customHeight="1">
      <c r="A10" s="7">
        <f t="shared" si="0"/>
        <v>7</v>
      </c>
      <c r="B10" s="8" t="s">
        <v>38</v>
      </c>
      <c r="C10" s="8" t="s">
        <v>58</v>
      </c>
      <c r="D10" s="8" t="s">
        <v>59</v>
      </c>
      <c r="E10" s="13" t="s">
        <v>8</v>
      </c>
      <c r="F10" s="8" t="s">
        <v>60</v>
      </c>
      <c r="G10" s="8">
        <v>13</v>
      </c>
      <c r="H10" s="10">
        <f>VLOOKUP(F10,'[1]MOKSH AGARBATI'!$B$4:$C$209,2,FALSE)</f>
        <v>240</v>
      </c>
      <c r="I10" s="10">
        <f>G10*H10</f>
        <v>3120</v>
      </c>
      <c r="J10" s="8" t="s">
        <v>61</v>
      </c>
    </row>
    <row r="11" spans="1:10" s="2" customFormat="1" ht="15.95" customHeight="1">
      <c r="A11" s="7">
        <f t="shared" si="0"/>
        <v>8</v>
      </c>
      <c r="B11" s="8" t="s">
        <v>38</v>
      </c>
      <c r="C11" s="8" t="s">
        <v>62</v>
      </c>
      <c r="D11" s="8" t="s">
        <v>63</v>
      </c>
      <c r="E11" s="13" t="s">
        <v>8</v>
      </c>
      <c r="F11" s="8" t="s">
        <v>64</v>
      </c>
      <c r="G11" s="8">
        <v>31</v>
      </c>
      <c r="H11" s="10">
        <f>VLOOKUP(F11,'[1]MOKSH AGARBATI'!$B$4:$C$209,2,FALSE)</f>
        <v>200</v>
      </c>
      <c r="I11" s="10">
        <f>G11*H11</f>
        <v>6200</v>
      </c>
      <c r="J11" s="8" t="s">
        <v>65</v>
      </c>
    </row>
    <row r="12" spans="1:10" s="2" customFormat="1" ht="15.95" customHeight="1">
      <c r="A12" s="7">
        <f t="shared" si="0"/>
        <v>9</v>
      </c>
      <c r="B12" s="8" t="s">
        <v>66</v>
      </c>
      <c r="C12" s="8" t="s">
        <v>67</v>
      </c>
      <c r="D12" s="8" t="s">
        <v>68</v>
      </c>
      <c r="E12" s="13" t="s">
        <v>8</v>
      </c>
      <c r="F12" s="8" t="s">
        <v>69</v>
      </c>
      <c r="G12" s="8">
        <v>6</v>
      </c>
      <c r="H12" s="10">
        <f>VLOOKUP(F12,'[1]MOKSH AGARBATI'!$B$4:$C$209,2,FALSE)</f>
        <v>213</v>
      </c>
      <c r="I12" s="10">
        <f>G12*H12</f>
        <v>1278</v>
      </c>
      <c r="J12" s="8" t="s">
        <v>70</v>
      </c>
    </row>
    <row r="13" spans="1:10" s="2" customFormat="1" ht="15.95" customHeight="1">
      <c r="A13" s="7">
        <f t="shared" si="0"/>
        <v>10</v>
      </c>
      <c r="B13" s="8" t="s">
        <v>66</v>
      </c>
      <c r="C13" s="8" t="s">
        <v>71</v>
      </c>
      <c r="D13" s="8" t="s">
        <v>72</v>
      </c>
      <c r="E13" s="13" t="s">
        <v>8</v>
      </c>
      <c r="F13" s="8" t="s">
        <v>73</v>
      </c>
      <c r="G13" s="8">
        <v>9</v>
      </c>
      <c r="H13" s="10">
        <f>VLOOKUP(F13,'[1]MOKSH AGARBATI'!$B$4:$C$209,2,FALSE)</f>
        <v>160</v>
      </c>
      <c r="I13" s="10">
        <f>G13*H13</f>
        <v>1440</v>
      </c>
      <c r="J13" s="8" t="s">
        <v>74</v>
      </c>
    </row>
    <row r="14" spans="1:10" s="2" customFormat="1" ht="15.95" customHeight="1">
      <c r="A14" s="7">
        <f t="shared" si="0"/>
        <v>11</v>
      </c>
      <c r="B14" s="8" t="s">
        <v>66</v>
      </c>
      <c r="C14" s="8" t="s">
        <v>75</v>
      </c>
      <c r="D14" s="8" t="s">
        <v>76</v>
      </c>
      <c r="E14" s="13" t="s">
        <v>8</v>
      </c>
      <c r="F14" s="8" t="s">
        <v>77</v>
      </c>
      <c r="G14" s="8">
        <v>12</v>
      </c>
      <c r="H14" s="10">
        <f>VLOOKUP(F14,'[1]MOKSH AGARBATI'!$B$4:$C$209,2,FALSE)</f>
        <v>160</v>
      </c>
      <c r="I14" s="10">
        <f>G14*H14</f>
        <v>1920</v>
      </c>
      <c r="J14" s="8" t="s">
        <v>78</v>
      </c>
    </row>
    <row r="15" spans="1:10" s="2" customFormat="1" ht="15.95" customHeight="1">
      <c r="A15" s="7">
        <f t="shared" si="0"/>
        <v>12</v>
      </c>
      <c r="B15" s="8" t="s">
        <v>79</v>
      </c>
      <c r="C15" s="8" t="s">
        <v>80</v>
      </c>
      <c r="D15" s="8" t="s">
        <v>81</v>
      </c>
      <c r="E15" s="13" t="s">
        <v>8</v>
      </c>
      <c r="F15" s="8" t="s">
        <v>19</v>
      </c>
      <c r="G15" s="8">
        <v>4</v>
      </c>
      <c r="H15" s="10">
        <f>VLOOKUP(F15,'[1]MOKSH AGARBATI'!$B$4:$C$209,2,FALSE)</f>
        <v>213</v>
      </c>
      <c r="I15" s="10">
        <f>G15*H15</f>
        <v>852</v>
      </c>
      <c r="J15" s="9" t="s">
        <v>82</v>
      </c>
    </row>
    <row r="16" spans="1:10" s="2" customFormat="1" ht="15.95" customHeight="1">
      <c r="A16" s="7">
        <f t="shared" si="0"/>
        <v>13</v>
      </c>
      <c r="B16" s="8" t="s">
        <v>83</v>
      </c>
      <c r="C16" s="8" t="s">
        <v>84</v>
      </c>
      <c r="D16" s="8" t="s">
        <v>85</v>
      </c>
      <c r="E16" s="13" t="s">
        <v>8</v>
      </c>
      <c r="F16" s="8" t="s">
        <v>29</v>
      </c>
      <c r="G16" s="8">
        <v>23</v>
      </c>
      <c r="H16" s="10">
        <f>VLOOKUP(F16,'[1]MOKSH AGARBATI'!$B$4:$C$209,2,FALSE)</f>
        <v>120</v>
      </c>
      <c r="I16" s="10">
        <f>G16*H16</f>
        <v>2760</v>
      </c>
      <c r="J16" s="8" t="s">
        <v>30</v>
      </c>
    </row>
    <row r="17" spans="1:10" s="2" customFormat="1" ht="15.95" customHeight="1">
      <c r="A17" s="7">
        <f t="shared" si="0"/>
        <v>14</v>
      </c>
      <c r="B17" s="8" t="s">
        <v>83</v>
      </c>
      <c r="C17" s="8" t="s">
        <v>86</v>
      </c>
      <c r="D17" s="8" t="s">
        <v>87</v>
      </c>
      <c r="E17" s="13" t="s">
        <v>8</v>
      </c>
      <c r="F17" s="8" t="s">
        <v>19</v>
      </c>
      <c r="G17" s="8">
        <v>6</v>
      </c>
      <c r="H17" s="10">
        <f>VLOOKUP(F17,'[1]MOKSH AGARBATI'!$B$4:$C$209,2,FALSE)</f>
        <v>213</v>
      </c>
      <c r="I17" s="10">
        <f>G17*H17</f>
        <v>1278</v>
      </c>
      <c r="J17" s="8" t="s">
        <v>88</v>
      </c>
    </row>
    <row r="18" spans="1:10" s="2" customFormat="1" ht="15.95" customHeight="1">
      <c r="A18" s="7">
        <f t="shared" si="0"/>
        <v>15</v>
      </c>
      <c r="B18" s="8" t="s">
        <v>83</v>
      </c>
      <c r="C18" s="8" t="s">
        <v>89</v>
      </c>
      <c r="D18" s="8" t="s">
        <v>90</v>
      </c>
      <c r="E18" s="13" t="s">
        <v>8</v>
      </c>
      <c r="F18" s="8" t="s">
        <v>91</v>
      </c>
      <c r="G18" s="8">
        <v>14</v>
      </c>
      <c r="H18" s="10">
        <f>VLOOKUP(F18,'[1]MOKSH AGARBATI'!$B$4:$C$209,2,FALSE)</f>
        <v>150</v>
      </c>
      <c r="I18" s="10">
        <f>G18*H18</f>
        <v>2100</v>
      </c>
      <c r="J18" s="8" t="s">
        <v>92</v>
      </c>
    </row>
    <row r="19" spans="1:10" s="2" customFormat="1" ht="15.95" customHeight="1">
      <c r="A19" s="7">
        <f t="shared" si="0"/>
        <v>16</v>
      </c>
      <c r="B19" s="8" t="s">
        <v>93</v>
      </c>
      <c r="C19" s="8" t="s">
        <v>94</v>
      </c>
      <c r="D19" s="8" t="s">
        <v>95</v>
      </c>
      <c r="E19" s="13" t="s">
        <v>8</v>
      </c>
      <c r="F19" s="8" t="s">
        <v>96</v>
      </c>
      <c r="G19" s="8">
        <v>22</v>
      </c>
      <c r="H19" s="10">
        <f>VLOOKUP(F19,'[1]MOKSH AGARBATI'!$B$4:$C$209,2,FALSE)</f>
        <v>120</v>
      </c>
      <c r="I19" s="10">
        <f>G19*H19</f>
        <v>2640</v>
      </c>
      <c r="J19" s="8" t="s">
        <v>97</v>
      </c>
    </row>
    <row r="20" spans="1:10" s="2" customFormat="1" ht="15.95" customHeight="1">
      <c r="A20" s="7">
        <f t="shared" si="0"/>
        <v>17</v>
      </c>
      <c r="B20" s="8" t="s">
        <v>98</v>
      </c>
      <c r="C20" s="8" t="s">
        <v>99</v>
      </c>
      <c r="D20" s="8" t="s">
        <v>100</v>
      </c>
      <c r="E20" s="13" t="s">
        <v>8</v>
      </c>
      <c r="F20" s="8" t="s">
        <v>14</v>
      </c>
      <c r="G20" s="8">
        <v>15</v>
      </c>
      <c r="H20" s="10">
        <f>VLOOKUP(F20,'[1]MOKSH AGARBATI'!$B$4:$C$209,2,FALSE)</f>
        <v>120</v>
      </c>
      <c r="I20" s="10">
        <f>G20*H20</f>
        <v>1800</v>
      </c>
      <c r="J20" s="8" t="s">
        <v>27</v>
      </c>
    </row>
    <row r="21" spans="1:10" s="2" customFormat="1" ht="15.95" customHeight="1">
      <c r="A21" s="7">
        <f t="shared" si="0"/>
        <v>18</v>
      </c>
      <c r="B21" s="8" t="s">
        <v>98</v>
      </c>
      <c r="C21" s="8" t="s">
        <v>101</v>
      </c>
      <c r="D21" s="8" t="s">
        <v>102</v>
      </c>
      <c r="E21" s="13" t="s">
        <v>8</v>
      </c>
      <c r="F21" s="9" t="s">
        <v>16</v>
      </c>
      <c r="G21" s="8">
        <v>10</v>
      </c>
      <c r="H21" s="10">
        <f>VLOOKUP(F21,'[1]MOKSH AGARBATI'!$B$4:$C$209,2,FALSE)</f>
        <v>120</v>
      </c>
      <c r="I21" s="10">
        <f>G21*H21</f>
        <v>1200</v>
      </c>
      <c r="J21" s="8" t="s">
        <v>26</v>
      </c>
    </row>
    <row r="22" spans="1:10" s="2" customFormat="1" ht="15.95" customHeight="1">
      <c r="A22" s="7">
        <f t="shared" si="0"/>
        <v>19</v>
      </c>
      <c r="B22" s="8" t="s">
        <v>98</v>
      </c>
      <c r="C22" s="8" t="s">
        <v>103</v>
      </c>
      <c r="D22" s="8" t="s">
        <v>104</v>
      </c>
      <c r="E22" s="13" t="s">
        <v>8</v>
      </c>
      <c r="F22" s="9" t="s">
        <v>105</v>
      </c>
      <c r="G22" s="8">
        <v>5</v>
      </c>
      <c r="H22" s="10">
        <f>VLOOKUP(F22,'[1]MOKSH AGARBATI'!$B$4:$C$209,2,FALSE)</f>
        <v>120</v>
      </c>
      <c r="I22" s="10">
        <f>G22*H22</f>
        <v>600</v>
      </c>
      <c r="J22" s="9" t="s">
        <v>106</v>
      </c>
    </row>
    <row r="23" spans="1:10" s="2" customFormat="1" ht="15.95" customHeight="1">
      <c r="A23" s="7">
        <f t="shared" si="0"/>
        <v>20</v>
      </c>
      <c r="B23" s="8" t="s">
        <v>107</v>
      </c>
      <c r="C23" s="8" t="s">
        <v>108</v>
      </c>
      <c r="D23" s="8" t="s">
        <v>109</v>
      </c>
      <c r="E23" s="13" t="s">
        <v>8</v>
      </c>
      <c r="F23" s="8" t="s">
        <v>11</v>
      </c>
      <c r="G23" s="8">
        <v>16</v>
      </c>
      <c r="H23" s="10">
        <f>VLOOKUP(F23,'[1]MOKSH AGARBATI'!$B$4:$C$209,2,FALSE)</f>
        <v>120</v>
      </c>
      <c r="I23" s="10">
        <f>G23*H23</f>
        <v>1920</v>
      </c>
      <c r="J23" s="8" t="s">
        <v>31</v>
      </c>
    </row>
    <row r="24" spans="1:10" s="2" customFormat="1" ht="15.95" customHeight="1">
      <c r="A24" s="7">
        <f t="shared" si="0"/>
        <v>21</v>
      </c>
      <c r="B24" s="8" t="s">
        <v>107</v>
      </c>
      <c r="C24" s="8" t="s">
        <v>110</v>
      </c>
      <c r="D24" s="8" t="s">
        <v>111</v>
      </c>
      <c r="E24" s="13" t="s">
        <v>8</v>
      </c>
      <c r="F24" s="8" t="s">
        <v>14</v>
      </c>
      <c r="G24" s="8">
        <v>15</v>
      </c>
      <c r="H24" s="10">
        <f>VLOOKUP(F24,'[1]MOKSH AGARBATI'!$B$4:$C$209,2,FALSE)</f>
        <v>120</v>
      </c>
      <c r="I24" s="10">
        <f>G24*H24</f>
        <v>1800</v>
      </c>
      <c r="J24" s="8" t="s">
        <v>27</v>
      </c>
    </row>
    <row r="25" spans="1:10" s="2" customFormat="1" ht="15.95" customHeight="1">
      <c r="A25" s="7">
        <f t="shared" si="0"/>
        <v>22</v>
      </c>
      <c r="B25" s="8" t="s">
        <v>112</v>
      </c>
      <c r="C25" s="8" t="s">
        <v>113</v>
      </c>
      <c r="D25" s="8" t="s">
        <v>114</v>
      </c>
      <c r="E25" s="13" t="s">
        <v>8</v>
      </c>
      <c r="F25" s="8" t="s">
        <v>115</v>
      </c>
      <c r="G25" s="8">
        <v>14</v>
      </c>
      <c r="H25" s="10">
        <f>VLOOKUP(F25,'[1]MOKSH AGARBATI'!$B$4:$C$209,2,FALSE)</f>
        <v>120</v>
      </c>
      <c r="I25" s="10">
        <f>G25*H25</f>
        <v>1680</v>
      </c>
      <c r="J25" s="8" t="s">
        <v>116</v>
      </c>
    </row>
    <row r="26" spans="1:10" s="2" customFormat="1" ht="15.95" customHeight="1">
      <c r="A26" s="7">
        <f t="shared" si="0"/>
        <v>23</v>
      </c>
      <c r="B26" s="8" t="s">
        <v>112</v>
      </c>
      <c r="C26" s="8" t="s">
        <v>117</v>
      </c>
      <c r="D26" s="8" t="s">
        <v>118</v>
      </c>
      <c r="E26" s="13" t="s">
        <v>8</v>
      </c>
      <c r="F26" s="8" t="s">
        <v>10</v>
      </c>
      <c r="G26" s="8">
        <v>15</v>
      </c>
      <c r="H26" s="10">
        <f>VLOOKUP(F26,'[1]MOKSH AGARBATI'!$B$4:$C$209,2,FALSE)</f>
        <v>133</v>
      </c>
      <c r="I26" s="10">
        <f>G26*H26</f>
        <v>1995</v>
      </c>
      <c r="J26" s="8" t="s">
        <v>28</v>
      </c>
    </row>
    <row r="27" spans="1:10" s="2" customFormat="1" ht="15.95" customHeight="1">
      <c r="A27" s="7">
        <f t="shared" si="0"/>
        <v>24</v>
      </c>
      <c r="B27" s="8" t="s">
        <v>112</v>
      </c>
      <c r="C27" s="8" t="s">
        <v>119</v>
      </c>
      <c r="D27" s="8" t="s">
        <v>120</v>
      </c>
      <c r="E27" s="13" t="s">
        <v>8</v>
      </c>
      <c r="F27" s="8" t="s">
        <v>22</v>
      </c>
      <c r="G27" s="8">
        <v>8</v>
      </c>
      <c r="H27" s="10">
        <f>VLOOKUP(F27,'[1]MOKSH AGARBATI'!$B$4:$C$209,2,FALSE)</f>
        <v>186</v>
      </c>
      <c r="I27" s="10">
        <f>G27*H27</f>
        <v>1488</v>
      </c>
      <c r="J27" s="9" t="s">
        <v>121</v>
      </c>
    </row>
    <row r="28" spans="1:10" s="2" customFormat="1" ht="15.95" customHeight="1">
      <c r="A28" s="7">
        <f t="shared" si="0"/>
        <v>25</v>
      </c>
      <c r="B28" s="8" t="s">
        <v>122</v>
      </c>
      <c r="C28" s="8" t="s">
        <v>123</v>
      </c>
      <c r="D28" s="8" t="s">
        <v>124</v>
      </c>
      <c r="E28" s="13" t="s">
        <v>8</v>
      </c>
      <c r="F28" s="8" t="s">
        <v>125</v>
      </c>
      <c r="G28" s="8">
        <v>23</v>
      </c>
      <c r="H28" s="10">
        <f>VLOOKUP(F28,'[1]MOKSH AGARBATI'!$B$4:$C$209,2,FALSE)</f>
        <v>160</v>
      </c>
      <c r="I28" s="10">
        <f>G28*H28</f>
        <v>3680</v>
      </c>
      <c r="J28" s="9" t="s">
        <v>126</v>
      </c>
    </row>
    <row r="29" spans="1:10" s="2" customFormat="1" ht="31.5">
      <c r="A29" s="38">
        <f t="shared" si="0"/>
        <v>26</v>
      </c>
      <c r="B29" s="39" t="s">
        <v>127</v>
      </c>
      <c r="C29" s="39" t="s">
        <v>128</v>
      </c>
      <c r="D29" s="39" t="s">
        <v>129</v>
      </c>
      <c r="E29" s="40" t="s">
        <v>8</v>
      </c>
      <c r="F29" s="41" t="s">
        <v>130</v>
      </c>
      <c r="G29" s="39">
        <v>26</v>
      </c>
      <c r="H29" s="42">
        <f>VLOOKUP(F29,'[1]MOKSH AGARBATI'!$B$4:$C$209,2,FALSE)</f>
        <v>160</v>
      </c>
      <c r="I29" s="42">
        <f>G29*H29</f>
        <v>4160</v>
      </c>
      <c r="J29" s="39" t="s">
        <v>131</v>
      </c>
    </row>
    <row r="30" spans="1:10" s="2" customFormat="1" ht="15.95" customHeight="1">
      <c r="A30" s="7">
        <f t="shared" si="0"/>
        <v>27</v>
      </c>
      <c r="B30" s="8" t="s">
        <v>127</v>
      </c>
      <c r="C30" s="8" t="s">
        <v>132</v>
      </c>
      <c r="D30" s="8" t="s">
        <v>133</v>
      </c>
      <c r="E30" s="13" t="s">
        <v>8</v>
      </c>
      <c r="F30" s="8" t="s">
        <v>32</v>
      </c>
      <c r="G30" s="8">
        <v>16</v>
      </c>
      <c r="H30" s="10">
        <f>VLOOKUP(F30,'[1]MOKSH AGARBATI'!$B$4:$C$209,2,FALSE)</f>
        <v>220</v>
      </c>
      <c r="I30" s="10">
        <f>G30*H30</f>
        <v>3520</v>
      </c>
      <c r="J30" s="8" t="s">
        <v>33</v>
      </c>
    </row>
    <row r="31" spans="1:10" s="2" customFormat="1" ht="15.95" customHeight="1">
      <c r="A31" s="7">
        <f t="shared" si="0"/>
        <v>28</v>
      </c>
      <c r="B31" s="8" t="s">
        <v>127</v>
      </c>
      <c r="C31" s="8" t="s">
        <v>134</v>
      </c>
      <c r="D31" s="8" t="s">
        <v>135</v>
      </c>
      <c r="E31" s="13" t="s">
        <v>8</v>
      </c>
      <c r="F31" s="8" t="s">
        <v>73</v>
      </c>
      <c r="G31" s="8">
        <v>12</v>
      </c>
      <c r="H31" s="10">
        <f>VLOOKUP(F31,'[1]MOKSH AGARBATI'!$B$4:$C$209,2,FALSE)</f>
        <v>160</v>
      </c>
      <c r="I31" s="10">
        <f>G31*H31</f>
        <v>1920</v>
      </c>
      <c r="J31" s="8" t="s">
        <v>74</v>
      </c>
    </row>
    <row r="32" spans="1:10" s="2" customFormat="1" ht="15.95" customHeight="1">
      <c r="A32" s="7">
        <f t="shared" si="0"/>
        <v>29</v>
      </c>
      <c r="B32" s="8" t="s">
        <v>136</v>
      </c>
      <c r="C32" s="8" t="s">
        <v>137</v>
      </c>
      <c r="D32" s="8" t="s">
        <v>138</v>
      </c>
      <c r="E32" s="13" t="s">
        <v>8</v>
      </c>
      <c r="F32" s="8" t="s">
        <v>25</v>
      </c>
      <c r="G32" s="8">
        <v>9</v>
      </c>
      <c r="H32" s="10">
        <f>VLOOKUP(F32,'[1]MOKSH AGARBATI'!$B$4:$C$209,2,FALSE)</f>
        <v>160</v>
      </c>
      <c r="I32" s="10">
        <f>G32*H32</f>
        <v>1440</v>
      </c>
      <c r="J32" s="9" t="s">
        <v>139</v>
      </c>
    </row>
    <row r="33" spans="1:10" s="2" customFormat="1" ht="15.95" customHeight="1">
      <c r="A33" s="7">
        <f t="shared" si="0"/>
        <v>30</v>
      </c>
      <c r="B33" s="8" t="s">
        <v>136</v>
      </c>
      <c r="C33" s="8" t="s">
        <v>140</v>
      </c>
      <c r="D33" s="8" t="s">
        <v>141</v>
      </c>
      <c r="E33" s="13" t="s">
        <v>8</v>
      </c>
      <c r="F33" s="14" t="s">
        <v>142</v>
      </c>
      <c r="G33" s="8">
        <v>14</v>
      </c>
      <c r="H33" s="10">
        <f>VLOOKUP(F33,'[1]MOKSH AGARBATI'!$B$4:$C$209,2,FALSE)</f>
        <v>173</v>
      </c>
      <c r="I33" s="10">
        <f>G33*H33</f>
        <v>2422</v>
      </c>
      <c r="J33" s="8" t="s">
        <v>143</v>
      </c>
    </row>
    <row r="34" spans="1:10" s="2" customFormat="1" ht="15.95" customHeight="1">
      <c r="A34" s="7">
        <f t="shared" si="0"/>
        <v>31</v>
      </c>
      <c r="B34" s="8" t="s">
        <v>144</v>
      </c>
      <c r="C34" s="8" t="s">
        <v>145</v>
      </c>
      <c r="D34" s="8" t="s">
        <v>146</v>
      </c>
      <c r="E34" s="13" t="s">
        <v>8</v>
      </c>
      <c r="F34" s="8" t="s">
        <v>23</v>
      </c>
      <c r="G34" s="8">
        <v>26</v>
      </c>
      <c r="H34" s="10">
        <f>VLOOKUP(F34,'[1]MOKSH AGARBATI'!$B$4:$C$209,2,FALSE)</f>
        <v>120</v>
      </c>
      <c r="I34" s="10">
        <f>G34*H34</f>
        <v>3120</v>
      </c>
      <c r="J34" s="8" t="s">
        <v>24</v>
      </c>
    </row>
    <row r="35" spans="1:10" s="2" customFormat="1" ht="15.95" customHeight="1">
      <c r="A35" s="7">
        <f t="shared" si="0"/>
        <v>32</v>
      </c>
      <c r="B35" s="8" t="s">
        <v>144</v>
      </c>
      <c r="C35" s="8" t="s">
        <v>147</v>
      </c>
      <c r="D35" s="8" t="s">
        <v>148</v>
      </c>
      <c r="E35" s="13" t="s">
        <v>8</v>
      </c>
      <c r="F35" s="9" t="s">
        <v>15</v>
      </c>
      <c r="G35" s="8">
        <v>5</v>
      </c>
      <c r="H35" s="10">
        <f>VLOOKUP(F35,'[1]MOKSH AGARBATI'!$B$4:$C$209,2,FALSE)</f>
        <v>120</v>
      </c>
      <c r="I35" s="10">
        <f>G35*H35</f>
        <v>600</v>
      </c>
      <c r="J35" s="8" t="s">
        <v>34</v>
      </c>
    </row>
    <row r="36" spans="1:10" s="2" customFormat="1" ht="15.95" customHeight="1">
      <c r="A36" s="7">
        <f t="shared" si="0"/>
        <v>33</v>
      </c>
      <c r="B36" s="8" t="s">
        <v>144</v>
      </c>
      <c r="C36" s="8" t="s">
        <v>149</v>
      </c>
      <c r="D36" s="8" t="s">
        <v>150</v>
      </c>
      <c r="E36" s="13" t="s">
        <v>8</v>
      </c>
      <c r="F36" s="8" t="s">
        <v>22</v>
      </c>
      <c r="G36" s="8">
        <v>8</v>
      </c>
      <c r="H36" s="10">
        <f>VLOOKUP(F36,'[1]MOKSH AGARBATI'!$B$4:$C$209,2,FALSE)</f>
        <v>186</v>
      </c>
      <c r="I36" s="10">
        <f>G36*H36</f>
        <v>1488</v>
      </c>
      <c r="J36" s="9" t="s">
        <v>151</v>
      </c>
    </row>
    <row r="37" spans="1:10" s="2" customFormat="1" ht="15.95" customHeight="1">
      <c r="A37" s="7">
        <f t="shared" si="0"/>
        <v>34</v>
      </c>
      <c r="B37" s="8" t="s">
        <v>144</v>
      </c>
      <c r="C37" s="8" t="s">
        <v>152</v>
      </c>
      <c r="D37" s="8" t="s">
        <v>153</v>
      </c>
      <c r="E37" s="13" t="s">
        <v>8</v>
      </c>
      <c r="F37" s="8" t="s">
        <v>35</v>
      </c>
      <c r="G37" s="8">
        <v>19</v>
      </c>
      <c r="H37" s="10">
        <f>VLOOKUP(F37,'[1]MOKSH AGARBATI'!$B$4:$C$209,2,FALSE)</f>
        <v>120</v>
      </c>
      <c r="I37" s="10">
        <f>G37*H37</f>
        <v>2280</v>
      </c>
      <c r="J37" s="8" t="s">
        <v>36</v>
      </c>
    </row>
    <row r="38" spans="1:10" s="2" customFormat="1" ht="15.95" customHeight="1">
      <c r="A38" s="7">
        <f t="shared" si="0"/>
        <v>35</v>
      </c>
      <c r="B38" s="8" t="s">
        <v>144</v>
      </c>
      <c r="C38" s="8" t="s">
        <v>154</v>
      </c>
      <c r="D38" s="8" t="s">
        <v>155</v>
      </c>
      <c r="E38" s="13" t="s">
        <v>8</v>
      </c>
      <c r="F38" s="8" t="s">
        <v>20</v>
      </c>
      <c r="G38" s="8">
        <v>7</v>
      </c>
      <c r="H38" s="10">
        <f>VLOOKUP(F38,'[1]MOKSH AGARBATI'!$B$4:$C$209,2,FALSE)</f>
        <v>120</v>
      </c>
      <c r="I38" s="10">
        <f>G38*H38</f>
        <v>840</v>
      </c>
      <c r="J38" s="8" t="s">
        <v>21</v>
      </c>
    </row>
    <row r="39" spans="1:10" s="2" customFormat="1" ht="15.95" customHeight="1">
      <c r="A39" s="7">
        <f t="shared" si="0"/>
        <v>36</v>
      </c>
      <c r="B39" s="8" t="s">
        <v>144</v>
      </c>
      <c r="C39" s="8" t="s">
        <v>156</v>
      </c>
      <c r="D39" s="8" t="s">
        <v>157</v>
      </c>
      <c r="E39" s="13" t="s">
        <v>8</v>
      </c>
      <c r="F39" s="8" t="s">
        <v>10</v>
      </c>
      <c r="G39" s="8">
        <v>18</v>
      </c>
      <c r="H39" s="10">
        <f>VLOOKUP(F39,'[1]MOKSH AGARBATI'!$B$4:$C$209,2,FALSE)</f>
        <v>133</v>
      </c>
      <c r="I39" s="10">
        <f>G39*H39</f>
        <v>2394</v>
      </c>
      <c r="J39" s="8" t="s">
        <v>158</v>
      </c>
    </row>
    <row r="40" spans="1:10" s="2" customFormat="1" ht="15.95" customHeight="1">
      <c r="A40" s="32" t="s">
        <v>159</v>
      </c>
      <c r="B40" s="33"/>
      <c r="C40" s="33"/>
      <c r="D40" s="33"/>
      <c r="E40" s="33"/>
      <c r="F40" s="33"/>
      <c r="G40" s="33"/>
      <c r="H40" s="34"/>
      <c r="I40" s="35">
        <f>SUM(I4:I39)</f>
        <v>75655</v>
      </c>
      <c r="J40" s="36"/>
    </row>
    <row r="41" spans="1:10" s="2" customFormat="1" ht="15.95" customHeight="1">
      <c r="A41" s="37"/>
      <c r="B41" s="11"/>
      <c r="C41" s="11"/>
      <c r="D41" s="11"/>
      <c r="E41" s="11"/>
      <c r="F41" s="11"/>
      <c r="G41" s="6">
        <f>SUM(G4:G39)</f>
        <v>506</v>
      </c>
      <c r="H41" s="12"/>
      <c r="I41" s="12"/>
      <c r="J41" s="11"/>
    </row>
    <row r="42" spans="1:10" ht="35.25" customHeight="1">
      <c r="A42" s="15" t="s">
        <v>37</v>
      </c>
      <c r="B42" s="16"/>
      <c r="C42" s="16"/>
      <c r="D42" s="16"/>
      <c r="E42" s="16"/>
      <c r="F42" s="16"/>
      <c r="G42" s="16"/>
      <c r="H42" s="16"/>
      <c r="I42" s="17"/>
    </row>
    <row r="43" spans="1:10" ht="48.75" customHeight="1">
      <c r="A43" s="18" t="s">
        <v>9</v>
      </c>
      <c r="B43" s="19"/>
      <c r="C43" s="19"/>
      <c r="D43" s="19"/>
      <c r="E43" s="19"/>
      <c r="F43" s="19"/>
      <c r="G43" s="19"/>
      <c r="H43" s="19"/>
      <c r="I43" s="20"/>
    </row>
  </sheetData>
  <sortState ref="B4:J33">
    <sortCondition ref="B4:B33"/>
    <sortCondition ref="C4:C33"/>
  </sortState>
  <mergeCells count="7">
    <mergeCell ref="A42:I42"/>
    <mergeCell ref="A43:I43"/>
    <mergeCell ref="A2:F2"/>
    <mergeCell ref="G1:I1"/>
    <mergeCell ref="G2:I2"/>
    <mergeCell ref="A1:F1"/>
    <mergeCell ref="A40:H40"/>
  </mergeCells>
  <conditionalFormatting sqref="F29">
    <cfRule type="duplicateValues" dxfId="3" priority="1"/>
  </conditionalFormatting>
  <conditionalFormatting sqref="C3:C41">
    <cfRule type="duplicateValues" dxfId="2" priority="19"/>
    <cfRule type="duplicateValues" dxfId="1" priority="20"/>
  </conditionalFormatting>
  <conditionalFormatting sqref="C3:C41">
    <cfRule type="duplicateValues" dxfId="0" priority="21"/>
  </conditionalFormatting>
  <pageMargins left="0.31496062992125984" right="0.15748031496062992" top="0.55118110236220474" bottom="0.54" header="0.31496062992125984" footer="0.28000000000000003"/>
  <pageSetup scale="105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2024-12-12T14:24:55Z</cp:lastPrinted>
  <dcterms:created xsi:type="dcterms:W3CDTF">2022-08-11T05:54:49Z</dcterms:created>
  <dcterms:modified xsi:type="dcterms:W3CDTF">2024-12-12T14:24:56Z</dcterms:modified>
</cp:coreProperties>
</file>