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22" i="1"/>
  <c r="L19"/>
  <c r="L18"/>
  <c r="J5"/>
  <c r="J6"/>
  <c r="J7"/>
  <c r="J8"/>
  <c r="J9"/>
  <c r="J10"/>
  <c r="J11"/>
  <c r="J12"/>
  <c r="J13"/>
  <c r="J14"/>
  <c r="J15"/>
  <c r="J16"/>
  <c r="J17"/>
  <c r="J18"/>
  <c r="I5"/>
  <c r="I6"/>
  <c r="I7"/>
  <c r="I8"/>
  <c r="I9"/>
  <c r="I10"/>
  <c r="I11"/>
  <c r="I12"/>
  <c r="I13"/>
  <c r="I14"/>
  <c r="I15"/>
  <c r="I16"/>
  <c r="I17"/>
  <c r="I18"/>
  <c r="J4"/>
  <c r="I4"/>
  <c r="H5"/>
  <c r="L5" s="1"/>
  <c r="H6"/>
  <c r="L6" s="1"/>
  <c r="H7"/>
  <c r="L7" s="1"/>
  <c r="H8"/>
  <c r="L8" s="1"/>
  <c r="H9"/>
  <c r="L9" s="1"/>
  <c r="H10"/>
  <c r="L10" s="1"/>
  <c r="H11"/>
  <c r="L11" s="1"/>
  <c r="H12"/>
  <c r="L12" s="1"/>
  <c r="H13"/>
  <c r="L13" s="1"/>
  <c r="H14"/>
  <c r="L14" s="1"/>
  <c r="H15"/>
  <c r="L15" s="1"/>
  <c r="H16"/>
  <c r="L16" s="1"/>
  <c r="H17"/>
  <c r="L17" s="1"/>
  <c r="H4"/>
  <c r="L4" s="1"/>
</calcChain>
</file>

<file path=xl/sharedStrings.xml><?xml version="1.0" encoding="utf-8"?>
<sst xmlns="http://schemas.openxmlformats.org/spreadsheetml/2006/main" count="93" uniqueCount="64">
  <si>
    <t>06/5/2026</t>
  </si>
  <si>
    <t>69</t>
  </si>
  <si>
    <t>15/5/2026</t>
  </si>
  <si>
    <t>123</t>
  </si>
  <si>
    <t>20/5/2026</t>
  </si>
  <si>
    <t>136</t>
  </si>
  <si>
    <t>23/5/2026</t>
  </si>
  <si>
    <t>140</t>
  </si>
  <si>
    <t>142</t>
  </si>
  <si>
    <t>143</t>
  </si>
  <si>
    <t>27/5/2026</t>
  </si>
  <si>
    <t>148</t>
  </si>
  <si>
    <t>28/5/2026</t>
  </si>
  <si>
    <t>156</t>
  </si>
  <si>
    <t>160</t>
  </si>
  <si>
    <t>29/5/2026</t>
  </si>
  <si>
    <t>171</t>
  </si>
  <si>
    <t>30/5/2026</t>
  </si>
  <si>
    <t>181</t>
  </si>
  <si>
    <t>180</t>
  </si>
  <si>
    <t>177</t>
  </si>
  <si>
    <t>183</t>
  </si>
  <si>
    <t>179</t>
  </si>
  <si>
    <t>JA/02003</t>
  </si>
  <si>
    <t>JA/02599</t>
  </si>
  <si>
    <t>JA/02909</t>
  </si>
  <si>
    <t>JA/02971</t>
  </si>
  <si>
    <t>JA/02978</t>
  </si>
  <si>
    <t>JA/02995</t>
  </si>
  <si>
    <t>JA/03203</t>
  </si>
  <si>
    <t>JA/03240</t>
  </si>
  <si>
    <t>JA/03243</t>
  </si>
  <si>
    <t>JA/03303</t>
  </si>
  <si>
    <t>JA/03385</t>
  </si>
  <si>
    <t>JA/03423</t>
  </si>
  <si>
    <t>JA/03424</t>
  </si>
  <si>
    <t>JA/03426</t>
  </si>
  <si>
    <t>JA/03487</t>
  </si>
  <si>
    <t>JARKA</t>
  </si>
  <si>
    <t>BANKI</t>
  </si>
  <si>
    <t>BALUGAON</t>
  </si>
  <si>
    <t>NAYAGARH</t>
  </si>
  <si>
    <t>JAJPUR TOWN</t>
  </si>
  <si>
    <t>GHASIPURA</t>
  </si>
  <si>
    <t>TANGI KHURDHA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</si>
  <si>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</si>
  <si>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</si>
  <si>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</si>
  <si>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</si>
  <si>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</si>
  <si>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</si>
  <si>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</si>
  <si>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</si>
  <si>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</si>
  <si>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</si>
  <si>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</si>
  <si>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</si>
  <si>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</si>
  <si>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</si>
  <si>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ELBEE MEDICAL AGENCY
Address: Janjirmangala,9937544475
GST No:21AHEPT0396B1ZP
</t>
  </si>
  <si>
    <t>Thanking you for your business.
PRAGATI LOGISTICS</t>
  </si>
  <si>
    <t>(RUPEES THREE THOUSAND SIX HUNDRED EIGHTY SEVEN ONLY)</t>
  </si>
  <si>
    <t>Bill Date: 31/05/2026
Bill NO : 4479
Total Amount : 3687.00</t>
  </si>
  <si>
    <t>Kindly, verify &amp; confirm within 7 days, else GST will be filed by 20th JUNE,2026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</si>
</sst>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0" fillId="0" borderId="0" xfId="0" applyNumberFormat="1" applyFont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85725</xdr:rowOff>
    </xdr:from>
    <xdr:to>
      <xdr:col>7</xdr:col>
      <xdr:colOff>171450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4" y="85725"/>
          <a:ext cx="3743326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APRIL%2026/ELBEE%20MEDICAL%20AGENCY%20PR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NAYAGARH</v>
          </cell>
          <cell r="G4">
            <v>2</v>
          </cell>
          <cell r="H4">
            <v>75</v>
          </cell>
        </row>
        <row r="5">
          <cell r="F5" t="str">
            <v>NAYAGARH</v>
          </cell>
          <cell r="G5">
            <v>2</v>
          </cell>
          <cell r="H5">
            <v>75</v>
          </cell>
        </row>
        <row r="6">
          <cell r="F6" t="str">
            <v>NAYAGARH</v>
          </cell>
          <cell r="G6">
            <v>1</v>
          </cell>
          <cell r="H6">
            <v>75</v>
          </cell>
        </row>
        <row r="7">
          <cell r="F7" t="str">
            <v>BANKI</v>
          </cell>
          <cell r="G7">
            <v>2</v>
          </cell>
          <cell r="H7">
            <v>50</v>
          </cell>
        </row>
        <row r="8">
          <cell r="F8" t="str">
            <v>JAJPUR TOWN</v>
          </cell>
          <cell r="G8">
            <v>4</v>
          </cell>
          <cell r="H8">
            <v>70</v>
          </cell>
        </row>
        <row r="9">
          <cell r="F9" t="str">
            <v>BALUGAON</v>
          </cell>
          <cell r="G9">
            <v>1</v>
          </cell>
          <cell r="H9">
            <v>80</v>
          </cell>
        </row>
        <row r="10">
          <cell r="F10" t="str">
            <v>JARKA</v>
          </cell>
          <cell r="G10">
            <v>2</v>
          </cell>
          <cell r="H10">
            <v>50</v>
          </cell>
        </row>
        <row r="11">
          <cell r="F11" t="str">
            <v>TANGI KHURDHA</v>
          </cell>
          <cell r="G11">
            <v>2</v>
          </cell>
          <cell r="H11">
            <v>70</v>
          </cell>
        </row>
        <row r="12">
          <cell r="F12" t="str">
            <v>TANGI KHURDHA</v>
          </cell>
          <cell r="G12">
            <v>1</v>
          </cell>
          <cell r="H12">
            <v>70</v>
          </cell>
        </row>
        <row r="13">
          <cell r="F13" t="str">
            <v>BANKI</v>
          </cell>
          <cell r="G13">
            <v>4</v>
          </cell>
          <cell r="H13">
            <v>50</v>
          </cell>
        </row>
        <row r="14">
          <cell r="F14" t="str">
            <v>NAYAGARH</v>
          </cell>
          <cell r="G14">
            <v>1</v>
          </cell>
          <cell r="H14">
            <v>75</v>
          </cell>
        </row>
        <row r="15">
          <cell r="F15" t="str">
            <v>NAYAGARH</v>
          </cell>
          <cell r="G15">
            <v>2</v>
          </cell>
          <cell r="H15">
            <v>75</v>
          </cell>
        </row>
        <row r="16">
          <cell r="F16" t="str">
            <v>JAJPUR TOWN</v>
          </cell>
          <cell r="G16">
            <v>3</v>
          </cell>
          <cell r="H16">
            <v>70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Q8" sqref="Q8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5.8554687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9"/>
      <c r="B1" s="10"/>
      <c r="C1" s="10"/>
      <c r="D1" s="10"/>
      <c r="E1" s="10"/>
      <c r="F1" s="10"/>
      <c r="G1" s="10"/>
      <c r="H1" s="11"/>
      <c r="I1" s="12" t="s">
        <v>58</v>
      </c>
      <c r="J1" s="12"/>
      <c r="K1" s="12"/>
      <c r="L1" s="12"/>
    </row>
    <row r="2" spans="1:12" s="1" customFormat="1" ht="57.75" customHeight="1">
      <c r="A2" s="9" t="s">
        <v>59</v>
      </c>
      <c r="B2" s="10"/>
      <c r="C2" s="10"/>
      <c r="D2" s="10"/>
      <c r="E2" s="10"/>
      <c r="F2" s="10"/>
      <c r="G2" s="10"/>
      <c r="H2" s="11"/>
      <c r="I2" s="12" t="s">
        <v>62</v>
      </c>
      <c r="J2" s="12"/>
      <c r="K2" s="12"/>
      <c r="L2" s="12"/>
    </row>
    <row r="3" spans="1:12" s="2" customFormat="1">
      <c r="A3" s="6" t="s">
        <v>46</v>
      </c>
      <c r="B3" s="6" t="s">
        <v>47</v>
      </c>
      <c r="C3" s="6" t="s">
        <v>48</v>
      </c>
      <c r="D3" s="6" t="s">
        <v>49</v>
      </c>
      <c r="E3" s="6" t="s">
        <v>50</v>
      </c>
      <c r="F3" s="6" t="s">
        <v>51</v>
      </c>
      <c r="G3" s="6" t="s">
        <v>52</v>
      </c>
      <c r="H3" s="6" t="s">
        <v>53</v>
      </c>
      <c r="I3" s="6" t="s">
        <v>54</v>
      </c>
      <c r="J3" s="6" t="s">
        <v>55</v>
      </c>
      <c r="K3" s="6" t="s">
        <v>56</v>
      </c>
      <c r="L3" s="6" t="s">
        <v>57</v>
      </c>
    </row>
    <row r="4" spans="1:12">
      <c r="A4" s="3">
        <v>1</v>
      </c>
      <c r="B4" s="3" t="s">
        <v>0</v>
      </c>
      <c r="C4" s="3" t="s">
        <v>23</v>
      </c>
      <c r="D4" s="3" t="s">
        <v>1</v>
      </c>
      <c r="E4" s="5" t="s">
        <v>45</v>
      </c>
      <c r="F4" s="3" t="s">
        <v>38</v>
      </c>
      <c r="G4" s="3">
        <v>1</v>
      </c>
      <c r="H4" s="7">
        <f>VLOOKUP(F4,[1]Consignment!$F$4:$H$16,3,FALSE)</f>
        <v>50</v>
      </c>
      <c r="I4" s="7">
        <f>G4*2</f>
        <v>2</v>
      </c>
      <c r="J4" s="7">
        <f>G4*12</f>
        <v>12</v>
      </c>
      <c r="K4" s="7">
        <v>40</v>
      </c>
      <c r="L4" s="7">
        <f>G4*H4+I4+J4+K4</f>
        <v>104</v>
      </c>
    </row>
    <row r="5" spans="1:12">
      <c r="A5" s="3">
        <v>2</v>
      </c>
      <c r="B5" s="3" t="s">
        <v>2</v>
      </c>
      <c r="C5" s="3" t="s">
        <v>24</v>
      </c>
      <c r="D5" s="3" t="s">
        <v>3</v>
      </c>
      <c r="E5" s="5" t="s">
        <v>45</v>
      </c>
      <c r="F5" s="3" t="s">
        <v>39</v>
      </c>
      <c r="G5" s="3">
        <v>2</v>
      </c>
      <c r="H5" s="7">
        <f>VLOOKUP(F5,[1]Consignment!$F$4:$H$16,3,FALSE)</f>
        <v>50</v>
      </c>
      <c r="I5" s="7">
        <f t="shared" ref="I5:I18" si="0">G5*2</f>
        <v>4</v>
      </c>
      <c r="J5" s="7">
        <f t="shared" ref="J5:J18" si="1">G5*12</f>
        <v>24</v>
      </c>
      <c r="K5" s="7">
        <v>40</v>
      </c>
      <c r="L5" s="7">
        <f t="shared" ref="L5:L18" si="2">G5*H5+I5+J5+K5</f>
        <v>168</v>
      </c>
    </row>
    <row r="6" spans="1:12">
      <c r="A6" s="3">
        <v>3</v>
      </c>
      <c r="B6" s="3" t="s">
        <v>4</v>
      </c>
      <c r="C6" s="3" t="s">
        <v>25</v>
      </c>
      <c r="D6" s="3" t="s">
        <v>5</v>
      </c>
      <c r="E6" s="5" t="s">
        <v>45</v>
      </c>
      <c r="F6" s="3" t="s">
        <v>39</v>
      </c>
      <c r="G6" s="3">
        <v>1</v>
      </c>
      <c r="H6" s="7">
        <f>VLOOKUP(F6,[1]Consignment!$F$4:$H$16,3,FALSE)</f>
        <v>50</v>
      </c>
      <c r="I6" s="7">
        <f t="shared" si="0"/>
        <v>2</v>
      </c>
      <c r="J6" s="7">
        <f t="shared" si="1"/>
        <v>12</v>
      </c>
      <c r="K6" s="7">
        <v>40</v>
      </c>
      <c r="L6" s="7">
        <f t="shared" si="2"/>
        <v>104</v>
      </c>
    </row>
    <row r="7" spans="1:12">
      <c r="A7" s="3">
        <v>4</v>
      </c>
      <c r="B7" s="3" t="s">
        <v>6</v>
      </c>
      <c r="C7" s="3" t="s">
        <v>26</v>
      </c>
      <c r="D7" s="3" t="s">
        <v>7</v>
      </c>
      <c r="E7" s="5" t="s">
        <v>45</v>
      </c>
      <c r="F7" s="3" t="s">
        <v>40</v>
      </c>
      <c r="G7" s="3">
        <v>2</v>
      </c>
      <c r="H7" s="7">
        <f>VLOOKUP(F7,[1]Consignment!$F$4:$H$16,3,FALSE)</f>
        <v>80</v>
      </c>
      <c r="I7" s="7">
        <f t="shared" si="0"/>
        <v>4</v>
      </c>
      <c r="J7" s="7">
        <f t="shared" si="1"/>
        <v>24</v>
      </c>
      <c r="K7" s="7">
        <v>40</v>
      </c>
      <c r="L7" s="7">
        <f t="shared" si="2"/>
        <v>228</v>
      </c>
    </row>
    <row r="8" spans="1:12">
      <c r="A8" s="3">
        <v>5</v>
      </c>
      <c r="B8" s="3" t="s">
        <v>6</v>
      </c>
      <c r="C8" s="3" t="s">
        <v>27</v>
      </c>
      <c r="D8" s="3" t="s">
        <v>8</v>
      </c>
      <c r="E8" s="5" t="s">
        <v>45</v>
      </c>
      <c r="F8" s="3" t="s">
        <v>40</v>
      </c>
      <c r="G8" s="3">
        <v>2</v>
      </c>
      <c r="H8" s="7">
        <f>VLOOKUP(F8,[1]Consignment!$F$4:$H$16,3,FALSE)</f>
        <v>80</v>
      </c>
      <c r="I8" s="7">
        <f t="shared" si="0"/>
        <v>4</v>
      </c>
      <c r="J8" s="7">
        <f t="shared" si="1"/>
        <v>24</v>
      </c>
      <c r="K8" s="7">
        <v>40</v>
      </c>
      <c r="L8" s="7">
        <f t="shared" si="2"/>
        <v>228</v>
      </c>
    </row>
    <row r="9" spans="1:12">
      <c r="A9" s="3">
        <v>6</v>
      </c>
      <c r="B9" s="3" t="s">
        <v>6</v>
      </c>
      <c r="C9" s="3" t="s">
        <v>28</v>
      </c>
      <c r="D9" s="3" t="s">
        <v>9</v>
      </c>
      <c r="E9" s="5" t="s">
        <v>45</v>
      </c>
      <c r="F9" s="3" t="s">
        <v>39</v>
      </c>
      <c r="G9" s="3">
        <v>1</v>
      </c>
      <c r="H9" s="7">
        <f>VLOOKUP(F9,[1]Consignment!$F$4:$H$16,3,FALSE)</f>
        <v>50</v>
      </c>
      <c r="I9" s="7">
        <f t="shared" si="0"/>
        <v>2</v>
      </c>
      <c r="J9" s="7">
        <f t="shared" si="1"/>
        <v>12</v>
      </c>
      <c r="K9" s="7">
        <v>40</v>
      </c>
      <c r="L9" s="7">
        <f t="shared" si="2"/>
        <v>104</v>
      </c>
    </row>
    <row r="10" spans="1:12">
      <c r="A10" s="3">
        <v>7</v>
      </c>
      <c r="B10" s="3" t="s">
        <v>10</v>
      </c>
      <c r="C10" s="3" t="s">
        <v>29</v>
      </c>
      <c r="D10" s="3" t="s">
        <v>11</v>
      </c>
      <c r="E10" s="5" t="s">
        <v>45</v>
      </c>
      <c r="F10" s="3" t="s">
        <v>41</v>
      </c>
      <c r="G10" s="3">
        <v>7</v>
      </c>
      <c r="H10" s="7">
        <f>VLOOKUP(F10,[1]Consignment!$F$4:$H$16,3,FALSE)</f>
        <v>75</v>
      </c>
      <c r="I10" s="7">
        <f t="shared" si="0"/>
        <v>14</v>
      </c>
      <c r="J10" s="7">
        <f t="shared" si="1"/>
        <v>84</v>
      </c>
      <c r="K10" s="7">
        <v>40</v>
      </c>
      <c r="L10" s="7">
        <f t="shared" si="2"/>
        <v>663</v>
      </c>
    </row>
    <row r="11" spans="1:12">
      <c r="A11" s="3">
        <v>8</v>
      </c>
      <c r="B11" s="3" t="s">
        <v>12</v>
      </c>
      <c r="C11" s="3" t="s">
        <v>30</v>
      </c>
      <c r="D11" s="3" t="s">
        <v>13</v>
      </c>
      <c r="E11" s="5" t="s">
        <v>45</v>
      </c>
      <c r="F11" s="5" t="s">
        <v>44</v>
      </c>
      <c r="G11" s="3">
        <v>1</v>
      </c>
      <c r="H11" s="7">
        <f>VLOOKUP(F11,[1]Consignment!$F$4:$H$16,3,FALSE)</f>
        <v>70</v>
      </c>
      <c r="I11" s="7">
        <f t="shared" si="0"/>
        <v>2</v>
      </c>
      <c r="J11" s="7">
        <f t="shared" si="1"/>
        <v>12</v>
      </c>
      <c r="K11" s="7">
        <v>40</v>
      </c>
      <c r="L11" s="7">
        <f t="shared" si="2"/>
        <v>124</v>
      </c>
    </row>
    <row r="12" spans="1:12">
      <c r="A12" s="3">
        <v>9</v>
      </c>
      <c r="B12" s="3" t="s">
        <v>12</v>
      </c>
      <c r="C12" s="3" t="s">
        <v>31</v>
      </c>
      <c r="D12" s="3" t="s">
        <v>14</v>
      </c>
      <c r="E12" s="5" t="s">
        <v>45</v>
      </c>
      <c r="F12" s="3" t="s">
        <v>39</v>
      </c>
      <c r="G12" s="3">
        <v>2</v>
      </c>
      <c r="H12" s="7">
        <f>VLOOKUP(F12,[1]Consignment!$F$4:$H$16,3,FALSE)</f>
        <v>50</v>
      </c>
      <c r="I12" s="7">
        <f t="shared" si="0"/>
        <v>4</v>
      </c>
      <c r="J12" s="7">
        <f t="shared" si="1"/>
        <v>24</v>
      </c>
      <c r="K12" s="7">
        <v>40</v>
      </c>
      <c r="L12" s="7">
        <f t="shared" si="2"/>
        <v>168</v>
      </c>
    </row>
    <row r="13" spans="1:12">
      <c r="A13" s="3">
        <v>10</v>
      </c>
      <c r="B13" s="3" t="s">
        <v>15</v>
      </c>
      <c r="C13" s="3" t="s">
        <v>32</v>
      </c>
      <c r="D13" s="3" t="s">
        <v>16</v>
      </c>
      <c r="E13" s="5" t="s">
        <v>45</v>
      </c>
      <c r="F13" s="3" t="s">
        <v>41</v>
      </c>
      <c r="G13" s="3">
        <v>2</v>
      </c>
      <c r="H13" s="7">
        <f>VLOOKUP(F13,[1]Consignment!$F$4:$H$16,3,FALSE)</f>
        <v>75</v>
      </c>
      <c r="I13" s="7">
        <f t="shared" si="0"/>
        <v>4</v>
      </c>
      <c r="J13" s="7">
        <f t="shared" si="1"/>
        <v>24</v>
      </c>
      <c r="K13" s="7">
        <v>40</v>
      </c>
      <c r="L13" s="7">
        <f t="shared" si="2"/>
        <v>218</v>
      </c>
    </row>
    <row r="14" spans="1:12">
      <c r="A14" s="3">
        <v>11</v>
      </c>
      <c r="B14" s="3" t="s">
        <v>17</v>
      </c>
      <c r="C14" s="3" t="s">
        <v>33</v>
      </c>
      <c r="D14" s="3" t="s">
        <v>18</v>
      </c>
      <c r="E14" s="5" t="s">
        <v>45</v>
      </c>
      <c r="F14" s="3" t="s">
        <v>41</v>
      </c>
      <c r="G14" s="3">
        <v>6</v>
      </c>
      <c r="H14" s="7">
        <f>VLOOKUP(F14,[1]Consignment!$F$4:$H$16,3,FALSE)</f>
        <v>75</v>
      </c>
      <c r="I14" s="7">
        <f t="shared" si="0"/>
        <v>12</v>
      </c>
      <c r="J14" s="7">
        <f t="shared" si="1"/>
        <v>72</v>
      </c>
      <c r="K14" s="7">
        <v>40</v>
      </c>
      <c r="L14" s="7">
        <f t="shared" si="2"/>
        <v>574</v>
      </c>
    </row>
    <row r="15" spans="1:12">
      <c r="A15" s="3">
        <v>12</v>
      </c>
      <c r="B15" s="3" t="s">
        <v>17</v>
      </c>
      <c r="C15" s="3" t="s">
        <v>34</v>
      </c>
      <c r="D15" s="3" t="s">
        <v>19</v>
      </c>
      <c r="E15" s="5" t="s">
        <v>45</v>
      </c>
      <c r="F15" s="5" t="s">
        <v>44</v>
      </c>
      <c r="G15" s="3">
        <v>1</v>
      </c>
      <c r="H15" s="7">
        <f>VLOOKUP(F15,[1]Consignment!$F$4:$H$16,3,FALSE)</f>
        <v>70</v>
      </c>
      <c r="I15" s="7">
        <f t="shared" si="0"/>
        <v>2</v>
      </c>
      <c r="J15" s="7">
        <f t="shared" si="1"/>
        <v>12</v>
      </c>
      <c r="K15" s="7">
        <v>40</v>
      </c>
      <c r="L15" s="7">
        <f t="shared" si="2"/>
        <v>124</v>
      </c>
    </row>
    <row r="16" spans="1:12">
      <c r="A16" s="3">
        <v>13</v>
      </c>
      <c r="B16" s="3" t="s">
        <v>17</v>
      </c>
      <c r="C16" s="3" t="s">
        <v>35</v>
      </c>
      <c r="D16" s="3" t="s">
        <v>20</v>
      </c>
      <c r="E16" s="5" t="s">
        <v>45</v>
      </c>
      <c r="F16" s="3" t="s">
        <v>42</v>
      </c>
      <c r="G16" s="3">
        <v>5</v>
      </c>
      <c r="H16" s="7">
        <f>VLOOKUP(F16,[1]Consignment!$F$4:$H$16,3,FALSE)</f>
        <v>70</v>
      </c>
      <c r="I16" s="7">
        <f t="shared" si="0"/>
        <v>10</v>
      </c>
      <c r="J16" s="7">
        <f t="shared" si="1"/>
        <v>60</v>
      </c>
      <c r="K16" s="7">
        <v>40</v>
      </c>
      <c r="L16" s="7">
        <f t="shared" si="2"/>
        <v>460</v>
      </c>
    </row>
    <row r="17" spans="1:12">
      <c r="A17" s="3">
        <v>14</v>
      </c>
      <c r="B17" s="3" t="s">
        <v>17</v>
      </c>
      <c r="C17" s="3" t="s">
        <v>36</v>
      </c>
      <c r="D17" s="3" t="s">
        <v>21</v>
      </c>
      <c r="E17" s="5" t="s">
        <v>45</v>
      </c>
      <c r="F17" s="3" t="s">
        <v>38</v>
      </c>
      <c r="G17" s="3">
        <v>4</v>
      </c>
      <c r="H17" s="7">
        <f>VLOOKUP(F17,[1]Consignment!$F$4:$H$16,3,FALSE)</f>
        <v>50</v>
      </c>
      <c r="I17" s="7">
        <f t="shared" si="0"/>
        <v>8</v>
      </c>
      <c r="J17" s="7">
        <f t="shared" si="1"/>
        <v>48</v>
      </c>
      <c r="K17" s="7">
        <v>40</v>
      </c>
      <c r="L17" s="7">
        <f t="shared" si="2"/>
        <v>296</v>
      </c>
    </row>
    <row r="18" spans="1:12">
      <c r="A18" s="3">
        <v>15</v>
      </c>
      <c r="B18" s="3" t="s">
        <v>17</v>
      </c>
      <c r="C18" s="3" t="s">
        <v>37</v>
      </c>
      <c r="D18" s="3" t="s">
        <v>22</v>
      </c>
      <c r="E18" s="5" t="s">
        <v>45</v>
      </c>
      <c r="F18" s="3" t="s">
        <v>43</v>
      </c>
      <c r="G18" s="3">
        <v>1</v>
      </c>
      <c r="H18" s="7">
        <v>70</v>
      </c>
      <c r="I18" s="7">
        <f t="shared" si="0"/>
        <v>2</v>
      </c>
      <c r="J18" s="7">
        <f t="shared" si="1"/>
        <v>12</v>
      </c>
      <c r="K18" s="7">
        <v>40</v>
      </c>
      <c r="L18" s="7">
        <f t="shared" si="2"/>
        <v>124</v>
      </c>
    </row>
    <row r="19" spans="1:12" s="1" customFormat="1">
      <c r="A19" s="13" t="s">
        <v>61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6">
        <f>SUM(L4:L18)</f>
        <v>3687</v>
      </c>
    </row>
    <row r="20" spans="1:12" s="18" customFormat="1" ht="30" customHeight="1">
      <c r="A20" s="4" t="s">
        <v>63</v>
      </c>
      <c r="B20" s="4"/>
      <c r="C20" s="4"/>
      <c r="D20" s="4"/>
      <c r="E20" s="4"/>
      <c r="F20" s="4"/>
      <c r="G20" s="4"/>
      <c r="H20" s="17"/>
      <c r="I20" s="17"/>
      <c r="J20" s="17"/>
      <c r="K20" s="17"/>
      <c r="L20" s="17"/>
    </row>
    <row r="21" spans="1:12" s="18" customFormat="1" ht="30" customHeight="1">
      <c r="A21" s="4" t="s">
        <v>60</v>
      </c>
      <c r="B21" s="4"/>
      <c r="C21" s="4"/>
      <c r="D21" s="4"/>
      <c r="E21" s="4"/>
      <c r="F21" s="4"/>
      <c r="G21" s="4"/>
      <c r="H21" s="17"/>
      <c r="I21" s="17"/>
      <c r="J21" s="17"/>
      <c r="K21" s="17"/>
      <c r="L21" s="17"/>
    </row>
    <row r="22" spans="1:12">
      <c r="G22" s="19">
        <f>SUM(G4:G18)</f>
        <v>38</v>
      </c>
    </row>
    <row r="25" spans="1:12">
      <c r="H25" s="8"/>
      <c r="I25" s="8"/>
      <c r="J25" s="8"/>
      <c r="K25" s="8"/>
      <c r="L25" s="8"/>
    </row>
  </sheetData>
  <sortState ref="B2:I18">
    <sortCondition ref="B2:B18"/>
  </sortState>
  <mergeCells count="7">
    <mergeCell ref="A19:K19"/>
    <mergeCell ref="A20:L20"/>
    <mergeCell ref="A21:L21"/>
    <mergeCell ref="A1:H1"/>
    <mergeCell ref="I1:L1"/>
    <mergeCell ref="A2:H2"/>
    <mergeCell ref="I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2026-06-06T06:07:03Z</dcterms:created>
  <dcterms:modified xsi:type="dcterms:W3CDTF">2026-06-06T06:07:03Z</dcterms:modified>
</cp:coreProperties>
</file>