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Invoice!$A$3:$P$40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8" i="1" l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 l="1"/>
</calcChain>
</file>

<file path=xl/sharedStrings.xml><?xml version="1.0" encoding="utf-8"?>
<sst xmlns="http://schemas.openxmlformats.org/spreadsheetml/2006/main" count="182" uniqueCount="117">
  <si>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</si>
  <si>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</si>
  <si>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</si>
  <si>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</si>
  <si>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</si>
  <si>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</si>
  <si>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</si>
  <si>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</si>
  <si>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</si>
  <si>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</si>
  <si>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</si>
  <si>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</si>
  <si>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</si>
  <si>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</si>
  <si>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</si>
  <si>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BOLANGIR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</si>
  <si>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</si>
  <si>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</si>
  <si>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</si>
  <si>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</si>
  <si>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</si>
  <si>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</si>
  <si>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</si>
  <si>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SUNABEDA</t>
  </si>
  <si>
    <t>BHUBAN</t>
  </si>
  <si>
    <t>SIMILIA</t>
  </si>
  <si>
    <t>JATNI</t>
  </si>
  <si>
    <t>Kindly, verify &amp; confirm within 7 days, else GST will be filed by 20th JUNE, 2024. 
GST to be paid by Consignor under Reverse Charge Mechanism(RCM) as per GST.</t>
  </si>
  <si>
    <t>NUAPATNA</t>
  </si>
  <si>
    <t>AUL</t>
  </si>
  <si>
    <t>01/6/2025</t>
  </si>
  <si>
    <t>PL/MA/02143</t>
  </si>
  <si>
    <t>137</t>
  </si>
  <si>
    <t>PL/MA/02146</t>
  </si>
  <si>
    <t>136</t>
  </si>
  <si>
    <t>JALESWAR</t>
  </si>
  <si>
    <t>PL/MA/02147</t>
  </si>
  <si>
    <t>141</t>
  </si>
  <si>
    <t>02/6/2025</t>
  </si>
  <si>
    <t>PL/MA/02162</t>
  </si>
  <si>
    <t>153</t>
  </si>
  <si>
    <t>PL/MA/02183</t>
  </si>
  <si>
    <t>147</t>
  </si>
  <si>
    <t>SORO</t>
  </si>
  <si>
    <t>03/6/2025</t>
  </si>
  <si>
    <t>PL/MA/02208</t>
  </si>
  <si>
    <t>011</t>
  </si>
  <si>
    <t>07/6/2025</t>
  </si>
  <si>
    <t>PL/MA/02385</t>
  </si>
  <si>
    <t>040</t>
  </si>
  <si>
    <t>12/6/2025</t>
  </si>
  <si>
    <t>PL/DO/04333</t>
  </si>
  <si>
    <t>072</t>
  </si>
  <si>
    <t>PL/MA/02536</t>
  </si>
  <si>
    <t>066</t>
  </si>
  <si>
    <t>PL/MA/02562</t>
  </si>
  <si>
    <t>074</t>
  </si>
  <si>
    <t>RAIRANGPUR</t>
  </si>
  <si>
    <t>16/6/2025</t>
  </si>
  <si>
    <t>PL/MA/02626</t>
  </si>
  <si>
    <t>118</t>
  </si>
  <si>
    <t>PL/MA/02628</t>
  </si>
  <si>
    <t>85</t>
  </si>
  <si>
    <t>PL/MA/02641</t>
  </si>
  <si>
    <t>108</t>
  </si>
  <si>
    <t>17/6/2025</t>
  </si>
  <si>
    <t>PL/DO/04475</t>
  </si>
  <si>
    <t>96</t>
  </si>
  <si>
    <t>21/6/2025</t>
  </si>
  <si>
    <t>PL/DO/04674</t>
  </si>
  <si>
    <t>151</t>
  </si>
  <si>
    <t>PL/DO/04675</t>
  </si>
  <si>
    <t>163</t>
  </si>
  <si>
    <t>ANANDPUR</t>
  </si>
  <si>
    <t>PL/MA/02848</t>
  </si>
  <si>
    <t>150</t>
  </si>
  <si>
    <t>PL/MA/02849</t>
  </si>
  <si>
    <t>161</t>
  </si>
  <si>
    <t>REDHAKHOL</t>
  </si>
  <si>
    <t>23/6/2025</t>
  </si>
  <si>
    <t>PL/MA/02892</t>
  </si>
  <si>
    <t>175</t>
  </si>
  <si>
    <t>PL/MA/02895</t>
  </si>
  <si>
    <t>176</t>
  </si>
  <si>
    <t>25/6/2025</t>
  </si>
  <si>
    <t>PL/MA/02990</t>
  </si>
  <si>
    <t>207</t>
  </si>
  <si>
    <t>PL/MA/02993</t>
  </si>
  <si>
    <t>200</t>
  </si>
  <si>
    <t>PL/MA/02994</t>
  </si>
  <si>
    <t>203</t>
  </si>
  <si>
    <t>PL/MA/02995</t>
  </si>
  <si>
    <t>223</t>
  </si>
  <si>
    <t>PL/MA/03009</t>
  </si>
  <si>
    <t>225</t>
  </si>
  <si>
    <t>26/6/2025</t>
  </si>
  <si>
    <t>PL/MA/03023</t>
  </si>
  <si>
    <t>231</t>
  </si>
  <si>
    <t>PL/MA/03030</t>
  </si>
  <si>
    <t>239</t>
  </si>
  <si>
    <t>28/6/2025</t>
  </si>
  <si>
    <t>PL/DO/04962</t>
  </si>
  <si>
    <t>261</t>
  </si>
  <si>
    <t>PL/MA/03063</t>
  </si>
  <si>
    <t>262</t>
  </si>
  <si>
    <t>PL/MA/03137</t>
  </si>
  <si>
    <t>255</t>
  </si>
  <si>
    <t>29/6/2025</t>
  </si>
  <si>
    <t>PL/MA/03139</t>
  </si>
  <si>
    <t>273</t>
  </si>
  <si>
    <t>30/6/2025</t>
  </si>
  <si>
    <t>PL/DO/05000</t>
  </si>
  <si>
    <t>245</t>
  </si>
  <si>
    <t>PL/DO/05011</t>
  </si>
  <si>
    <t>286</t>
  </si>
  <si>
    <t>(RUPEES TWENTY THREE THOUSAND SEVEN HUNDRED FIVE ONLY)</t>
  </si>
  <si>
    <t>Bill Date:  30/06/2025
Bill NO : 8638
Total Amount: 23705.00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</si>
</sst>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95250</xdr:rowOff>
    </xdr:from>
    <xdr:to>
      <xdr:col>6</xdr:col>
      <xdr:colOff>381000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371977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19" workbookViewId="0">
      <selection activeCell="X35" sqref="X35"/>
    </sheetView>
  </sheetViews>
  <sheetFormatPr defaultRowHeight="15"/>
  <cols>
    <col min="1" max="1" width="4.28515625" style="1" customWidth="1"/>
    <col min="2" max="2" width="10.7109375" style="1" bestFit="1" customWidth="1"/>
    <col min="3" max="3" width="13.42578125" style="1" customWidth="1"/>
    <col min="4" max="4" width="9" style="1" bestFit="1" customWidth="1"/>
    <col min="5" max="5" width="7.140625" style="1" customWidth="1"/>
    <col min="6" max="6" width="15.5703125" style="1" bestFit="1" customWidth="1"/>
    <col min="7" max="7" width="7" style="1" customWidth="1"/>
    <col min="8" max="8" width="8.42578125" style="2" bestFit="1" customWidth="1"/>
    <col min="9" max="9" width="7" style="2" customWidth="1"/>
    <col min="10" max="10" width="7.42578125" style="2" customWidth="1"/>
    <col min="11" max="11" width="9.28515625" style="2" customWidth="1"/>
    <col min="12" max="16384" width="9.140625" style="1"/>
  </cols>
  <sheetData>
    <row r="1" spans="1:16" ht="80.25" customHeight="1" thickBot="1">
      <c r="A1" s="26"/>
      <c r="B1" s="27"/>
      <c r="C1" s="27"/>
      <c r="D1" s="27"/>
      <c r="E1" s="27"/>
      <c r="F1" s="27"/>
      <c r="G1" s="27"/>
      <c r="H1" s="31" t="s">
        <v>19</v>
      </c>
      <c r="I1" s="31"/>
      <c r="J1" s="31"/>
      <c r="K1" s="32"/>
    </row>
    <row r="2" spans="1:16" ht="92.25" customHeight="1" thickBot="1">
      <c r="A2" s="28" t="s">
        <v>22</v>
      </c>
      <c r="B2" s="29"/>
      <c r="C2" s="29"/>
      <c r="D2" s="29"/>
      <c r="E2" s="29"/>
      <c r="F2" s="29"/>
      <c r="G2" s="30"/>
      <c r="H2" s="33" t="s">
        <v>116</v>
      </c>
      <c r="I2" s="33"/>
      <c r="J2" s="33"/>
      <c r="K2" s="34"/>
      <c r="L2" s="2"/>
      <c r="M2" s="2"/>
      <c r="N2" s="8"/>
      <c r="P2" s="2"/>
    </row>
    <row r="3" spans="1:16" s="10" customFormat="1" ht="15" customHeight="1" thickBot="1">
      <c r="A3" s="11" t="s">
        <v>2</v>
      </c>
      <c r="B3" s="12" t="s">
        <v>5</v>
      </c>
      <c r="C3" s="12" t="s">
        <v>6</v>
      </c>
      <c r="D3" s="12" t="s">
        <v>1</v>
      </c>
      <c r="E3" s="12" t="s">
        <v>7</v>
      </c>
      <c r="F3" s="12" t="s">
        <v>8</v>
      </c>
      <c r="G3" s="12" t="s">
        <v>9</v>
      </c>
      <c r="H3" s="13" t="s">
        <v>10</v>
      </c>
      <c r="I3" s="13" t="s">
        <v>3</v>
      </c>
      <c r="J3" s="13" t="s">
        <v>4</v>
      </c>
      <c r="K3" s="14" t="s">
        <v>11</v>
      </c>
      <c r="M3" s="1"/>
    </row>
    <row r="4" spans="1:16" s="4" customFormat="1" ht="15" customHeight="1">
      <c r="A4" s="16">
        <v>1</v>
      </c>
      <c r="B4" s="6" t="s">
        <v>30</v>
      </c>
      <c r="C4" s="6" t="s">
        <v>31</v>
      </c>
      <c r="D4" s="6" t="s">
        <v>32</v>
      </c>
      <c r="E4" s="9" t="s">
        <v>12</v>
      </c>
      <c r="F4" s="6" t="s">
        <v>23</v>
      </c>
      <c r="G4" s="6">
        <v>6</v>
      </c>
      <c r="H4" s="7">
        <f>VLOOKUP(F4,'[1]NAMKAR '!$C$3:$E$112,3,FALSE)</f>
        <v>105</v>
      </c>
      <c r="I4" s="7">
        <f>G4*1</f>
        <v>6</v>
      </c>
      <c r="J4" s="7">
        <v>25</v>
      </c>
      <c r="K4" s="7">
        <f>G4*H4+I4+J4</f>
        <v>661</v>
      </c>
      <c r="M4" s="1"/>
    </row>
    <row r="5" spans="1:16" s="4" customFormat="1" ht="15" customHeight="1">
      <c r="A5" s="16">
        <v>2</v>
      </c>
      <c r="B5" s="6" t="s">
        <v>30</v>
      </c>
      <c r="C5" s="6" t="s">
        <v>33</v>
      </c>
      <c r="D5" s="6" t="s">
        <v>34</v>
      </c>
      <c r="E5" s="9" t="s">
        <v>12</v>
      </c>
      <c r="F5" s="6" t="s">
        <v>35</v>
      </c>
      <c r="G5" s="6">
        <v>6</v>
      </c>
      <c r="H5" s="7">
        <f>VLOOKUP(F5,'[1]NAMKAR '!$C$3:$E$112,3,FALSE)</f>
        <v>63</v>
      </c>
      <c r="I5" s="7">
        <f t="shared" ref="I5:I36" si="0">G5*1</f>
        <v>6</v>
      </c>
      <c r="J5" s="7">
        <v>25</v>
      </c>
      <c r="K5" s="7">
        <f t="shared" ref="K5:K36" si="1">G5*H5+I5+J5</f>
        <v>409</v>
      </c>
      <c r="M5" s="1"/>
    </row>
    <row r="6" spans="1:16" s="4" customFormat="1" ht="15" customHeight="1">
      <c r="A6" s="16">
        <v>3</v>
      </c>
      <c r="B6" s="6" t="s">
        <v>30</v>
      </c>
      <c r="C6" s="6" t="s">
        <v>36</v>
      </c>
      <c r="D6" s="6" t="s">
        <v>37</v>
      </c>
      <c r="E6" s="9" t="s">
        <v>12</v>
      </c>
      <c r="F6" s="6" t="s">
        <v>16</v>
      </c>
      <c r="G6" s="6">
        <v>6</v>
      </c>
      <c r="H6" s="7">
        <f>VLOOKUP(F6,'[1]NAMKAR '!$C$3:$E$112,3,FALSE)</f>
        <v>63</v>
      </c>
      <c r="I6" s="7">
        <f t="shared" si="0"/>
        <v>6</v>
      </c>
      <c r="J6" s="7">
        <v>25</v>
      </c>
      <c r="K6" s="7">
        <f t="shared" si="1"/>
        <v>409</v>
      </c>
      <c r="M6" s="1"/>
    </row>
    <row r="7" spans="1:16" s="4" customFormat="1" ht="15" customHeight="1">
      <c r="A7" s="16">
        <v>4</v>
      </c>
      <c r="B7" s="6" t="s">
        <v>38</v>
      </c>
      <c r="C7" s="6" t="s">
        <v>39</v>
      </c>
      <c r="D7" s="6" t="s">
        <v>40</v>
      </c>
      <c r="E7" s="9" t="s">
        <v>12</v>
      </c>
      <c r="F7" s="6" t="s">
        <v>15</v>
      </c>
      <c r="G7" s="6">
        <v>17</v>
      </c>
      <c r="H7" s="7">
        <f>VLOOKUP(F7,'[1]NAMKAR '!$C$3:$E$112,3,FALSE)</f>
        <v>100</v>
      </c>
      <c r="I7" s="7">
        <f t="shared" si="0"/>
        <v>17</v>
      </c>
      <c r="J7" s="7">
        <v>25</v>
      </c>
      <c r="K7" s="7">
        <f t="shared" si="1"/>
        <v>1742</v>
      </c>
      <c r="M7" s="1"/>
    </row>
    <row r="8" spans="1:16" s="4" customFormat="1" ht="15" customHeight="1">
      <c r="A8" s="16">
        <v>5</v>
      </c>
      <c r="B8" s="6" t="s">
        <v>38</v>
      </c>
      <c r="C8" s="6" t="s">
        <v>41</v>
      </c>
      <c r="D8" s="6" t="s">
        <v>42</v>
      </c>
      <c r="E8" s="9" t="s">
        <v>12</v>
      </c>
      <c r="F8" s="6" t="s">
        <v>43</v>
      </c>
      <c r="G8" s="6">
        <v>10</v>
      </c>
      <c r="H8" s="7">
        <f>VLOOKUP(F8,'[1]NAMKAR '!$C$3:$E$112,3,FALSE)</f>
        <v>63</v>
      </c>
      <c r="I8" s="7">
        <f t="shared" si="0"/>
        <v>10</v>
      </c>
      <c r="J8" s="7">
        <v>25</v>
      </c>
      <c r="K8" s="7">
        <f t="shared" si="1"/>
        <v>665</v>
      </c>
      <c r="M8" s="1"/>
    </row>
    <row r="9" spans="1:16" s="4" customFormat="1" ht="15" customHeight="1">
      <c r="A9" s="16">
        <v>6</v>
      </c>
      <c r="B9" s="6" t="s">
        <v>44</v>
      </c>
      <c r="C9" s="6" t="s">
        <v>45</v>
      </c>
      <c r="D9" s="6" t="s">
        <v>46</v>
      </c>
      <c r="E9" s="9" t="s">
        <v>12</v>
      </c>
      <c r="F9" s="6" t="s">
        <v>14</v>
      </c>
      <c r="G9" s="6">
        <v>5</v>
      </c>
      <c r="H9" s="7">
        <f>VLOOKUP(F9,'[1]NAMKAR '!$C$3:$E$112,3,FALSE)</f>
        <v>80</v>
      </c>
      <c r="I9" s="7">
        <f t="shared" si="0"/>
        <v>5</v>
      </c>
      <c r="J9" s="7">
        <v>25</v>
      </c>
      <c r="K9" s="7">
        <f t="shared" si="1"/>
        <v>430</v>
      </c>
      <c r="M9" s="1"/>
    </row>
    <row r="10" spans="1:16" s="4" customFormat="1" ht="15" customHeight="1">
      <c r="A10" s="16">
        <v>7</v>
      </c>
      <c r="B10" s="6" t="s">
        <v>47</v>
      </c>
      <c r="C10" s="6" t="s">
        <v>48</v>
      </c>
      <c r="D10" s="6" t="s">
        <v>49</v>
      </c>
      <c r="E10" s="9" t="s">
        <v>12</v>
      </c>
      <c r="F10" s="6" t="s">
        <v>13</v>
      </c>
      <c r="G10" s="6">
        <v>5</v>
      </c>
      <c r="H10" s="7">
        <f>VLOOKUP(F10,'[1]NAMKAR '!$C$3:$E$112,3,FALSE)</f>
        <v>90</v>
      </c>
      <c r="I10" s="7">
        <f t="shared" si="0"/>
        <v>5</v>
      </c>
      <c r="J10" s="7">
        <v>25</v>
      </c>
      <c r="K10" s="7">
        <f t="shared" si="1"/>
        <v>480</v>
      </c>
      <c r="M10" s="1"/>
    </row>
    <row r="11" spans="1:16" s="4" customFormat="1" ht="15" customHeight="1">
      <c r="A11" s="16">
        <v>8</v>
      </c>
      <c r="B11" s="6" t="s">
        <v>50</v>
      </c>
      <c r="C11" s="9" t="s">
        <v>51</v>
      </c>
      <c r="D11" s="6" t="s">
        <v>52</v>
      </c>
      <c r="E11" s="9" t="s">
        <v>12</v>
      </c>
      <c r="F11" s="9" t="s">
        <v>21</v>
      </c>
      <c r="G11" s="6">
        <v>4</v>
      </c>
      <c r="H11" s="7">
        <f>VLOOKUP(F11,'[1]NAMKAR '!$C$3:$E$112,3,FALSE)</f>
        <v>63</v>
      </c>
      <c r="I11" s="7">
        <f t="shared" si="0"/>
        <v>4</v>
      </c>
      <c r="J11" s="7">
        <v>25</v>
      </c>
      <c r="K11" s="7">
        <f t="shared" si="1"/>
        <v>281</v>
      </c>
      <c r="M11" s="1"/>
    </row>
    <row r="12" spans="1:16" s="4" customFormat="1" ht="15" customHeight="1">
      <c r="A12" s="16">
        <v>9</v>
      </c>
      <c r="B12" s="6" t="s">
        <v>50</v>
      </c>
      <c r="C12" s="6" t="s">
        <v>53</v>
      </c>
      <c r="D12" s="6" t="s">
        <v>54</v>
      </c>
      <c r="E12" s="9" t="s">
        <v>12</v>
      </c>
      <c r="F12" s="6" t="s">
        <v>18</v>
      </c>
      <c r="G12" s="6">
        <v>6</v>
      </c>
      <c r="H12" s="7">
        <f>VLOOKUP(F12,'[1]NAMKAR '!$C$3:$E$112,3,FALSE)</f>
        <v>85</v>
      </c>
      <c r="I12" s="7">
        <f t="shared" si="0"/>
        <v>6</v>
      </c>
      <c r="J12" s="7">
        <v>25</v>
      </c>
      <c r="K12" s="7">
        <f t="shared" si="1"/>
        <v>541</v>
      </c>
      <c r="M12" s="1"/>
    </row>
    <row r="13" spans="1:16" s="4" customFormat="1" ht="15" customHeight="1">
      <c r="A13" s="16">
        <v>10</v>
      </c>
      <c r="B13" s="6" t="s">
        <v>50</v>
      </c>
      <c r="C13" s="6" t="s">
        <v>55</v>
      </c>
      <c r="D13" s="6" t="s">
        <v>56</v>
      </c>
      <c r="E13" s="9" t="s">
        <v>12</v>
      </c>
      <c r="F13" s="6" t="s">
        <v>57</v>
      </c>
      <c r="G13" s="6">
        <v>10</v>
      </c>
      <c r="H13" s="7">
        <f>VLOOKUP(F13,'[1]NAMKAR '!$C$3:$E$112,3,FALSE)</f>
        <v>85</v>
      </c>
      <c r="I13" s="7">
        <f t="shared" si="0"/>
        <v>10</v>
      </c>
      <c r="J13" s="7">
        <v>25</v>
      </c>
      <c r="K13" s="7">
        <f t="shared" si="1"/>
        <v>885</v>
      </c>
      <c r="M13" s="1"/>
    </row>
    <row r="14" spans="1:16" s="4" customFormat="1" ht="15" customHeight="1">
      <c r="A14" s="16">
        <v>11</v>
      </c>
      <c r="B14" s="6" t="s">
        <v>58</v>
      </c>
      <c r="C14" s="6" t="s">
        <v>59</v>
      </c>
      <c r="D14" s="6" t="s">
        <v>60</v>
      </c>
      <c r="E14" s="9" t="s">
        <v>12</v>
      </c>
      <c r="F14" s="6" t="s">
        <v>13</v>
      </c>
      <c r="G14" s="6">
        <v>7</v>
      </c>
      <c r="H14" s="7">
        <f>VLOOKUP(F14,'[1]NAMKAR '!$C$3:$E$112,3,FALSE)</f>
        <v>90</v>
      </c>
      <c r="I14" s="7">
        <f t="shared" si="0"/>
        <v>7</v>
      </c>
      <c r="J14" s="7">
        <v>25</v>
      </c>
      <c r="K14" s="7">
        <f t="shared" si="1"/>
        <v>662</v>
      </c>
      <c r="M14" s="1"/>
    </row>
    <row r="15" spans="1:16" s="4" customFormat="1" ht="15" customHeight="1">
      <c r="A15" s="16">
        <v>12</v>
      </c>
      <c r="B15" s="6" t="s">
        <v>58</v>
      </c>
      <c r="C15" s="6" t="s">
        <v>61</v>
      </c>
      <c r="D15" s="6" t="s">
        <v>62</v>
      </c>
      <c r="E15" s="9" t="s">
        <v>12</v>
      </c>
      <c r="F15" s="6" t="s">
        <v>16</v>
      </c>
      <c r="G15" s="6">
        <v>8</v>
      </c>
      <c r="H15" s="7">
        <f>VLOOKUP(F15,'[1]NAMKAR '!$C$3:$E$112,3,FALSE)</f>
        <v>63</v>
      </c>
      <c r="I15" s="7">
        <f t="shared" si="0"/>
        <v>8</v>
      </c>
      <c r="J15" s="7">
        <v>25</v>
      </c>
      <c r="K15" s="7">
        <f t="shared" si="1"/>
        <v>537</v>
      </c>
      <c r="M15" s="1"/>
    </row>
    <row r="16" spans="1:16" s="4" customFormat="1" ht="15" customHeight="1">
      <c r="A16" s="16">
        <v>13</v>
      </c>
      <c r="B16" s="6" t="s">
        <v>58</v>
      </c>
      <c r="C16" s="6" t="s">
        <v>63</v>
      </c>
      <c r="D16" s="6" t="s">
        <v>64</v>
      </c>
      <c r="E16" s="9" t="s">
        <v>12</v>
      </c>
      <c r="F16" s="6" t="s">
        <v>43</v>
      </c>
      <c r="G16" s="6">
        <v>12</v>
      </c>
      <c r="H16" s="7">
        <f>VLOOKUP(F16,'[1]NAMKAR '!$C$3:$E$112,3,FALSE)</f>
        <v>63</v>
      </c>
      <c r="I16" s="7">
        <f t="shared" si="0"/>
        <v>12</v>
      </c>
      <c r="J16" s="7">
        <v>25</v>
      </c>
      <c r="K16" s="7">
        <f t="shared" si="1"/>
        <v>793</v>
      </c>
      <c r="M16" s="1"/>
    </row>
    <row r="17" spans="1:13" s="4" customFormat="1" ht="15" customHeight="1">
      <c r="A17" s="16">
        <v>14</v>
      </c>
      <c r="B17" s="6" t="s">
        <v>65</v>
      </c>
      <c r="C17" s="6" t="s">
        <v>66</v>
      </c>
      <c r="D17" s="6" t="s">
        <v>67</v>
      </c>
      <c r="E17" s="9" t="s">
        <v>12</v>
      </c>
      <c r="F17" s="6" t="s">
        <v>28</v>
      </c>
      <c r="G17" s="6">
        <v>2</v>
      </c>
      <c r="H17" s="7">
        <f>VLOOKUP(F17,'[1]NAMKAR '!$C$3:$E$112,3,FALSE)</f>
        <v>63</v>
      </c>
      <c r="I17" s="7">
        <f t="shared" si="0"/>
        <v>2</v>
      </c>
      <c r="J17" s="7">
        <v>25</v>
      </c>
      <c r="K17" s="7">
        <f t="shared" si="1"/>
        <v>153</v>
      </c>
      <c r="M17" s="1"/>
    </row>
    <row r="18" spans="1:13" s="4" customFormat="1" ht="15" customHeight="1">
      <c r="A18" s="16">
        <v>15</v>
      </c>
      <c r="B18" s="6" t="s">
        <v>68</v>
      </c>
      <c r="C18" s="6" t="s">
        <v>69</v>
      </c>
      <c r="D18" s="6" t="s">
        <v>70</v>
      </c>
      <c r="E18" s="9" t="s">
        <v>12</v>
      </c>
      <c r="F18" s="6" t="s">
        <v>29</v>
      </c>
      <c r="G18" s="6">
        <v>4</v>
      </c>
      <c r="H18" s="7">
        <f>VLOOKUP(F18,'[1]NAMKAR '!$C$3:$E$112,3,FALSE)</f>
        <v>63</v>
      </c>
      <c r="I18" s="7">
        <f t="shared" si="0"/>
        <v>4</v>
      </c>
      <c r="J18" s="7">
        <v>25</v>
      </c>
      <c r="K18" s="7">
        <f t="shared" si="1"/>
        <v>281</v>
      </c>
      <c r="M18" s="1"/>
    </row>
    <row r="19" spans="1:13" s="4" customFormat="1" ht="15" customHeight="1">
      <c r="A19" s="16">
        <v>16</v>
      </c>
      <c r="B19" s="6" t="s">
        <v>68</v>
      </c>
      <c r="C19" s="6" t="s">
        <v>71</v>
      </c>
      <c r="D19" s="6" t="s">
        <v>72</v>
      </c>
      <c r="E19" s="9" t="s">
        <v>12</v>
      </c>
      <c r="F19" s="9" t="s">
        <v>73</v>
      </c>
      <c r="G19" s="6">
        <v>5</v>
      </c>
      <c r="H19" s="7">
        <f>VLOOKUP(F19,'[1]NAMKAR '!$C$3:$E$112,3,FALSE)</f>
        <v>63</v>
      </c>
      <c r="I19" s="7">
        <f t="shared" si="0"/>
        <v>5</v>
      </c>
      <c r="J19" s="7">
        <v>25</v>
      </c>
      <c r="K19" s="7">
        <f t="shared" si="1"/>
        <v>345</v>
      </c>
      <c r="M19" s="1"/>
    </row>
    <row r="20" spans="1:13" s="4" customFormat="1" ht="15" customHeight="1">
      <c r="A20" s="16">
        <v>17</v>
      </c>
      <c r="B20" s="6" t="s">
        <v>68</v>
      </c>
      <c r="C20" s="6" t="s">
        <v>74</v>
      </c>
      <c r="D20" s="6" t="s">
        <v>75</v>
      </c>
      <c r="E20" s="9" t="s">
        <v>12</v>
      </c>
      <c r="F20" s="6" t="s">
        <v>20</v>
      </c>
      <c r="G20" s="6">
        <v>15</v>
      </c>
      <c r="H20" s="7">
        <f>VLOOKUP(F20,'[1]NAMKAR '!$C$3:$E$112,3,FALSE)</f>
        <v>63</v>
      </c>
      <c r="I20" s="7">
        <f t="shared" si="0"/>
        <v>15</v>
      </c>
      <c r="J20" s="7">
        <v>25</v>
      </c>
      <c r="K20" s="7">
        <f t="shared" si="1"/>
        <v>985</v>
      </c>
      <c r="M20" s="1"/>
    </row>
    <row r="21" spans="1:13" s="4" customFormat="1" ht="15" customHeight="1">
      <c r="A21" s="16">
        <v>18</v>
      </c>
      <c r="B21" s="6" t="s">
        <v>68</v>
      </c>
      <c r="C21" s="6" t="s">
        <v>76</v>
      </c>
      <c r="D21" s="6" t="s">
        <v>77</v>
      </c>
      <c r="E21" s="9" t="s">
        <v>12</v>
      </c>
      <c r="F21" s="9" t="s">
        <v>78</v>
      </c>
      <c r="G21" s="6">
        <v>17</v>
      </c>
      <c r="H21" s="7">
        <f>VLOOKUP(F21,'[1]NAMKAR '!$C$3:$E$112,3,FALSE)</f>
        <v>105</v>
      </c>
      <c r="I21" s="7">
        <f t="shared" si="0"/>
        <v>17</v>
      </c>
      <c r="J21" s="7">
        <v>25</v>
      </c>
      <c r="K21" s="7">
        <f t="shared" si="1"/>
        <v>1827</v>
      </c>
      <c r="M21" s="1"/>
    </row>
    <row r="22" spans="1:13" s="4" customFormat="1" ht="15" customHeight="1">
      <c r="A22" s="16">
        <v>19</v>
      </c>
      <c r="B22" s="6" t="s">
        <v>79</v>
      </c>
      <c r="C22" s="6" t="s">
        <v>80</v>
      </c>
      <c r="D22" s="6" t="s">
        <v>81</v>
      </c>
      <c r="E22" s="9" t="s">
        <v>12</v>
      </c>
      <c r="F22" s="6" t="s">
        <v>16</v>
      </c>
      <c r="G22" s="6">
        <v>12</v>
      </c>
      <c r="H22" s="7">
        <f>VLOOKUP(F22,'[1]NAMKAR '!$C$3:$E$112,3,FALSE)</f>
        <v>63</v>
      </c>
      <c r="I22" s="7">
        <f t="shared" si="0"/>
        <v>12</v>
      </c>
      <c r="J22" s="7">
        <v>25</v>
      </c>
      <c r="K22" s="7">
        <f t="shared" si="1"/>
        <v>793</v>
      </c>
      <c r="M22" s="1"/>
    </row>
    <row r="23" spans="1:13" s="4" customFormat="1" ht="15" customHeight="1">
      <c r="A23" s="16">
        <v>20</v>
      </c>
      <c r="B23" s="6" t="s">
        <v>79</v>
      </c>
      <c r="C23" s="6" t="s">
        <v>82</v>
      </c>
      <c r="D23" s="6" t="s">
        <v>83</v>
      </c>
      <c r="E23" s="9" t="s">
        <v>12</v>
      </c>
      <c r="F23" s="6" t="s">
        <v>20</v>
      </c>
      <c r="G23" s="6">
        <v>15</v>
      </c>
      <c r="H23" s="7">
        <f>VLOOKUP(F23,'[1]NAMKAR '!$C$3:$E$112,3,FALSE)</f>
        <v>63</v>
      </c>
      <c r="I23" s="7">
        <f t="shared" si="0"/>
        <v>15</v>
      </c>
      <c r="J23" s="7">
        <v>25</v>
      </c>
      <c r="K23" s="7">
        <f t="shared" si="1"/>
        <v>985</v>
      </c>
      <c r="M23" s="1"/>
    </row>
    <row r="24" spans="1:13" s="4" customFormat="1" ht="15" customHeight="1">
      <c r="A24" s="16">
        <v>21</v>
      </c>
      <c r="B24" s="6" t="s">
        <v>84</v>
      </c>
      <c r="C24" s="6" t="s">
        <v>85</v>
      </c>
      <c r="D24" s="6" t="s">
        <v>86</v>
      </c>
      <c r="E24" s="9" t="s">
        <v>12</v>
      </c>
      <c r="F24" s="6" t="s">
        <v>14</v>
      </c>
      <c r="G24" s="6">
        <v>15</v>
      </c>
      <c r="H24" s="7">
        <f>VLOOKUP(F24,'[1]NAMKAR '!$C$3:$E$112,3,FALSE)</f>
        <v>80</v>
      </c>
      <c r="I24" s="7">
        <f t="shared" si="0"/>
        <v>15</v>
      </c>
      <c r="J24" s="7">
        <v>25</v>
      </c>
      <c r="K24" s="7">
        <f t="shared" si="1"/>
        <v>1240</v>
      </c>
      <c r="M24" s="1"/>
    </row>
    <row r="25" spans="1:13" s="4" customFormat="1" ht="15" customHeight="1">
      <c r="A25" s="16">
        <v>22</v>
      </c>
      <c r="B25" s="6" t="s">
        <v>84</v>
      </c>
      <c r="C25" s="6" t="s">
        <v>87</v>
      </c>
      <c r="D25" s="6" t="s">
        <v>88</v>
      </c>
      <c r="E25" s="9" t="s">
        <v>12</v>
      </c>
      <c r="F25" s="6" t="s">
        <v>17</v>
      </c>
      <c r="G25" s="6">
        <v>7</v>
      </c>
      <c r="H25" s="7">
        <f>VLOOKUP(F25,'[1]NAMKAR '!$C$3:$E$112,3,FALSE)</f>
        <v>90</v>
      </c>
      <c r="I25" s="7">
        <f t="shared" si="0"/>
        <v>7</v>
      </c>
      <c r="J25" s="7">
        <v>25</v>
      </c>
      <c r="K25" s="7">
        <f t="shared" si="1"/>
        <v>662</v>
      </c>
      <c r="M25" s="1"/>
    </row>
    <row r="26" spans="1:13" s="4" customFormat="1" ht="15" customHeight="1">
      <c r="A26" s="16">
        <v>23</v>
      </c>
      <c r="B26" s="6" t="s">
        <v>84</v>
      </c>
      <c r="C26" s="6" t="s">
        <v>89</v>
      </c>
      <c r="D26" s="6" t="s">
        <v>90</v>
      </c>
      <c r="E26" s="9" t="s">
        <v>12</v>
      </c>
      <c r="F26" s="6" t="s">
        <v>18</v>
      </c>
      <c r="G26" s="6">
        <v>7</v>
      </c>
      <c r="H26" s="7">
        <f>VLOOKUP(F26,'[1]NAMKAR '!$C$3:$E$112,3,FALSE)</f>
        <v>85</v>
      </c>
      <c r="I26" s="7">
        <f t="shared" si="0"/>
        <v>7</v>
      </c>
      <c r="J26" s="7">
        <v>25</v>
      </c>
      <c r="K26" s="7">
        <f t="shared" si="1"/>
        <v>627</v>
      </c>
      <c r="M26" s="1"/>
    </row>
    <row r="27" spans="1:13" s="4" customFormat="1" ht="15" customHeight="1">
      <c r="A27" s="16">
        <v>24</v>
      </c>
      <c r="B27" s="6" t="s">
        <v>84</v>
      </c>
      <c r="C27" s="6" t="s">
        <v>91</v>
      </c>
      <c r="D27" s="6" t="s">
        <v>92</v>
      </c>
      <c r="E27" s="9" t="s">
        <v>12</v>
      </c>
      <c r="F27" s="6" t="s">
        <v>20</v>
      </c>
      <c r="G27" s="6">
        <v>5</v>
      </c>
      <c r="H27" s="7">
        <f>VLOOKUP(F27,'[1]NAMKAR '!$C$3:$E$112,3,FALSE)</f>
        <v>63</v>
      </c>
      <c r="I27" s="7">
        <f t="shared" si="0"/>
        <v>5</v>
      </c>
      <c r="J27" s="7">
        <v>25</v>
      </c>
      <c r="K27" s="7">
        <f t="shared" si="1"/>
        <v>345</v>
      </c>
      <c r="M27" s="1"/>
    </row>
    <row r="28" spans="1:13" s="4" customFormat="1" ht="15" customHeight="1">
      <c r="A28" s="16">
        <v>25</v>
      </c>
      <c r="B28" s="6" t="s">
        <v>84</v>
      </c>
      <c r="C28" s="6" t="s">
        <v>93</v>
      </c>
      <c r="D28" s="6" t="s">
        <v>94</v>
      </c>
      <c r="E28" s="9" t="s">
        <v>12</v>
      </c>
      <c r="F28" s="6" t="s">
        <v>43</v>
      </c>
      <c r="G28" s="6">
        <v>6</v>
      </c>
      <c r="H28" s="7">
        <f>VLOOKUP(F28,'[1]NAMKAR '!$C$3:$E$112,3,FALSE)</f>
        <v>63</v>
      </c>
      <c r="I28" s="7">
        <f t="shared" si="0"/>
        <v>6</v>
      </c>
      <c r="J28" s="7">
        <v>25</v>
      </c>
      <c r="K28" s="7">
        <f t="shared" si="1"/>
        <v>409</v>
      </c>
      <c r="M28" s="1"/>
    </row>
    <row r="29" spans="1:13" s="4" customFormat="1" ht="15" customHeight="1">
      <c r="A29" s="16">
        <v>26</v>
      </c>
      <c r="B29" s="6" t="s">
        <v>95</v>
      </c>
      <c r="C29" s="6" t="s">
        <v>96</v>
      </c>
      <c r="D29" s="6" t="s">
        <v>97</v>
      </c>
      <c r="E29" s="9" t="s">
        <v>12</v>
      </c>
      <c r="F29" s="6" t="s">
        <v>23</v>
      </c>
      <c r="G29" s="6">
        <v>24</v>
      </c>
      <c r="H29" s="7">
        <f>VLOOKUP(F29,'[1]NAMKAR '!$C$3:$E$112,3,FALSE)</f>
        <v>105</v>
      </c>
      <c r="I29" s="7">
        <f t="shared" si="0"/>
        <v>24</v>
      </c>
      <c r="J29" s="7">
        <v>25</v>
      </c>
      <c r="K29" s="7">
        <f t="shared" si="1"/>
        <v>2569</v>
      </c>
      <c r="M29" s="1"/>
    </row>
    <row r="30" spans="1:13" s="4" customFormat="1" ht="15" customHeight="1">
      <c r="A30" s="16">
        <v>27</v>
      </c>
      <c r="B30" s="6" t="s">
        <v>95</v>
      </c>
      <c r="C30" s="6" t="s">
        <v>98</v>
      </c>
      <c r="D30" s="6" t="s">
        <v>99</v>
      </c>
      <c r="E30" s="9" t="s">
        <v>12</v>
      </c>
      <c r="F30" s="6" t="s">
        <v>57</v>
      </c>
      <c r="G30" s="6">
        <v>3</v>
      </c>
      <c r="H30" s="7">
        <f>VLOOKUP(F30,'[1]NAMKAR '!$C$3:$E$112,3,FALSE)</f>
        <v>85</v>
      </c>
      <c r="I30" s="7">
        <f t="shared" si="0"/>
        <v>3</v>
      </c>
      <c r="J30" s="7">
        <v>25</v>
      </c>
      <c r="K30" s="7">
        <f t="shared" si="1"/>
        <v>283</v>
      </c>
      <c r="M30" s="1"/>
    </row>
    <row r="31" spans="1:13" s="4" customFormat="1" ht="15" customHeight="1">
      <c r="A31" s="16">
        <v>28</v>
      </c>
      <c r="B31" s="6" t="s">
        <v>100</v>
      </c>
      <c r="C31" s="6" t="s">
        <v>101</v>
      </c>
      <c r="D31" s="6" t="s">
        <v>102</v>
      </c>
      <c r="E31" s="9" t="s">
        <v>12</v>
      </c>
      <c r="F31" s="6" t="s">
        <v>25</v>
      </c>
      <c r="G31" s="6">
        <v>8</v>
      </c>
      <c r="H31" s="7">
        <f>VLOOKUP(F31,'[1]NAMKAR '!$C$3:$E$112,3,FALSE)</f>
        <v>63</v>
      </c>
      <c r="I31" s="7">
        <f t="shared" si="0"/>
        <v>8</v>
      </c>
      <c r="J31" s="7">
        <v>25</v>
      </c>
      <c r="K31" s="7">
        <f t="shared" si="1"/>
        <v>537</v>
      </c>
      <c r="M31" s="1"/>
    </row>
    <row r="32" spans="1:13" s="4" customFormat="1" ht="15" customHeight="1">
      <c r="A32" s="16">
        <v>29</v>
      </c>
      <c r="B32" s="6" t="s">
        <v>100</v>
      </c>
      <c r="C32" s="6" t="s">
        <v>103</v>
      </c>
      <c r="D32" s="6" t="s">
        <v>104</v>
      </c>
      <c r="E32" s="9" t="s">
        <v>12</v>
      </c>
      <c r="F32" s="6" t="s">
        <v>23</v>
      </c>
      <c r="G32" s="6">
        <v>10</v>
      </c>
      <c r="H32" s="7">
        <f>VLOOKUP(F32,'[1]NAMKAR '!$C$3:$E$112,3,FALSE)</f>
        <v>105</v>
      </c>
      <c r="I32" s="7">
        <f t="shared" si="0"/>
        <v>10</v>
      </c>
      <c r="J32" s="7">
        <v>25</v>
      </c>
      <c r="K32" s="7">
        <f t="shared" si="1"/>
        <v>1085</v>
      </c>
      <c r="M32" s="1"/>
    </row>
    <row r="33" spans="1:13" s="4" customFormat="1" ht="15" customHeight="1">
      <c r="A33" s="16">
        <v>30</v>
      </c>
      <c r="B33" s="6" t="s">
        <v>100</v>
      </c>
      <c r="C33" s="6" t="s">
        <v>105</v>
      </c>
      <c r="D33" s="6" t="s">
        <v>106</v>
      </c>
      <c r="E33" s="9" t="s">
        <v>12</v>
      </c>
      <c r="F33" s="6" t="s">
        <v>16</v>
      </c>
      <c r="G33" s="6">
        <v>11</v>
      </c>
      <c r="H33" s="7">
        <f>VLOOKUP(F33,'[1]NAMKAR '!$C$3:$E$112,3,FALSE)</f>
        <v>63</v>
      </c>
      <c r="I33" s="7">
        <f t="shared" si="0"/>
        <v>11</v>
      </c>
      <c r="J33" s="7">
        <v>25</v>
      </c>
      <c r="K33" s="7">
        <f t="shared" si="1"/>
        <v>729</v>
      </c>
      <c r="M33" s="1"/>
    </row>
    <row r="34" spans="1:13" s="4" customFormat="1" ht="15" customHeight="1">
      <c r="A34" s="16">
        <v>31</v>
      </c>
      <c r="B34" s="6" t="s">
        <v>107</v>
      </c>
      <c r="C34" s="6" t="s">
        <v>108</v>
      </c>
      <c r="D34" s="6" t="s">
        <v>109</v>
      </c>
      <c r="E34" s="9" t="s">
        <v>12</v>
      </c>
      <c r="F34" s="6" t="s">
        <v>16</v>
      </c>
      <c r="G34" s="6">
        <v>12</v>
      </c>
      <c r="H34" s="7">
        <f>VLOOKUP(F34,'[1]NAMKAR '!$C$3:$E$112,3,FALSE)</f>
        <v>63</v>
      </c>
      <c r="I34" s="7">
        <f t="shared" si="0"/>
        <v>12</v>
      </c>
      <c r="J34" s="7">
        <v>25</v>
      </c>
      <c r="K34" s="7">
        <f t="shared" si="1"/>
        <v>793</v>
      </c>
      <c r="M34" s="1"/>
    </row>
    <row r="35" spans="1:13" s="4" customFormat="1" ht="15" customHeight="1">
      <c r="A35" s="16">
        <v>32</v>
      </c>
      <c r="B35" s="6" t="s">
        <v>110</v>
      </c>
      <c r="C35" s="6" t="s">
        <v>111</v>
      </c>
      <c r="D35" s="6" t="s">
        <v>112</v>
      </c>
      <c r="E35" s="9" t="s">
        <v>12</v>
      </c>
      <c r="F35" s="6" t="s">
        <v>24</v>
      </c>
      <c r="G35" s="6">
        <v>4</v>
      </c>
      <c r="H35" s="7">
        <f>VLOOKUP(F35,'[1]NAMKAR '!$C$3:$E$112,3,FALSE)</f>
        <v>63</v>
      </c>
      <c r="I35" s="7">
        <f t="shared" si="0"/>
        <v>4</v>
      </c>
      <c r="J35" s="7">
        <v>25</v>
      </c>
      <c r="K35" s="7">
        <f t="shared" si="1"/>
        <v>281</v>
      </c>
      <c r="M35" s="1"/>
    </row>
    <row r="36" spans="1:13" s="4" customFormat="1" ht="15" customHeight="1">
      <c r="A36" s="16">
        <v>33</v>
      </c>
      <c r="B36" s="6" t="s">
        <v>110</v>
      </c>
      <c r="C36" s="6" t="s">
        <v>113</v>
      </c>
      <c r="D36" s="6" t="s">
        <v>114</v>
      </c>
      <c r="E36" s="9" t="s">
        <v>12</v>
      </c>
      <c r="F36" s="6" t="s">
        <v>26</v>
      </c>
      <c r="G36" s="6">
        <v>4</v>
      </c>
      <c r="H36" s="7">
        <f>VLOOKUP(F36,'[1]NAMKAR '!$C$3:$E$112,3,FALSE)</f>
        <v>63</v>
      </c>
      <c r="I36" s="7">
        <f t="shared" si="0"/>
        <v>4</v>
      </c>
      <c r="J36" s="7">
        <v>25</v>
      </c>
      <c r="K36" s="7">
        <f t="shared" si="1"/>
        <v>281</v>
      </c>
      <c r="M36" s="1"/>
    </row>
    <row r="37" spans="1:13" s="4" customFormat="1" ht="15" customHeight="1">
      <c r="A37" s="35" t="s">
        <v>115</v>
      </c>
      <c r="B37" s="36"/>
      <c r="C37" s="36"/>
      <c r="D37" s="36"/>
      <c r="E37" s="36"/>
      <c r="F37" s="36"/>
      <c r="G37" s="36"/>
      <c r="H37" s="36"/>
      <c r="I37" s="36"/>
      <c r="J37" s="37"/>
      <c r="K37" s="17">
        <f>SUM(K4:K36)</f>
        <v>23705</v>
      </c>
      <c r="M37" s="1"/>
    </row>
    <row r="38" spans="1:13" s="4" customFormat="1" ht="15" customHeight="1" thickBot="1">
      <c r="A38" s="18"/>
      <c r="B38"/>
      <c r="C38"/>
      <c r="D38"/>
      <c r="E38"/>
      <c r="F38"/>
      <c r="G38" s="15">
        <f>SUM(G4:G36)</f>
        <v>288</v>
      </c>
      <c r="H38" s="19"/>
      <c r="I38" s="19"/>
      <c r="J38" s="19"/>
      <c r="K38" s="19"/>
      <c r="M38" s="1"/>
    </row>
    <row r="39" spans="1:13" s="5" customFormat="1" ht="33" customHeight="1" thickBot="1">
      <c r="A39" s="23" t="s">
        <v>27</v>
      </c>
      <c r="B39" s="24"/>
      <c r="C39" s="24"/>
      <c r="D39" s="24"/>
      <c r="E39" s="24"/>
      <c r="F39" s="24"/>
      <c r="G39" s="24"/>
      <c r="H39" s="24"/>
      <c r="I39" s="24"/>
      <c r="J39" s="24"/>
      <c r="K39" s="25"/>
    </row>
    <row r="40" spans="1:13" s="3" customFormat="1" ht="30" customHeight="1" thickBot="1">
      <c r="A40" s="20" t="s">
        <v>0</v>
      </c>
      <c r="B40" s="21"/>
      <c r="C40" s="21"/>
      <c r="D40" s="21"/>
      <c r="E40" s="21"/>
      <c r="F40" s="21"/>
      <c r="G40" s="21"/>
      <c r="H40" s="21"/>
      <c r="I40" s="21"/>
      <c r="J40" s="21"/>
      <c r="K40" s="22"/>
    </row>
    <row r="45" spans="1:13">
      <c r="H45" s="1"/>
    </row>
  </sheetData>
  <sortState ref="B4:K32">
    <sortCondition ref="B4:B32"/>
    <sortCondition ref="C4:C32"/>
  </sortState>
  <mergeCells count="7">
    <mergeCell ref="A40:K40"/>
    <mergeCell ref="A39:K39"/>
    <mergeCell ref="A1:G1"/>
    <mergeCell ref="A2:G2"/>
    <mergeCell ref="H1:K1"/>
    <mergeCell ref="H2:K2"/>
    <mergeCell ref="A37:J37"/>
  </mergeCells>
  <conditionalFormatting sqref="C40:C1048576 C1:C38">
    <cfRule type="duplicateValues" dxfId="0" priority="2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2025-07-05T14:30:23Z</cp:lastPrinted>
  <dcterms:created xsi:type="dcterms:W3CDTF">2023-03-02T07:52:20Z</dcterms:created>
  <dcterms:modified xsi:type="dcterms:W3CDTF">2025-07-07T11:22:41Z</dcterms:modified>
</cp:coreProperties>
</file>