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6" i="1" l="1"/>
  <c r="J5" i="1"/>
  <c r="J4" i="1"/>
  <c r="H6" i="1"/>
  <c r="H5" i="1"/>
  <c r="H4" i="1"/>
  <c r="G10" i="1" l="1"/>
  <c r="I5" i="1"/>
  <c r="L5" i="1" s="1"/>
  <c r="I6" i="1"/>
  <c r="I4" i="1"/>
  <c r="L4" i="1" s="1"/>
  <c r="L6" i="1" l="1"/>
  <c r="L7" i="1" s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<sst xmlns="http://schemas.openxmlformats.org/spreadsheetml/2006/main" count="33" uniqueCount="31">
  <si>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</si>
  <si>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12/9/2023</t>
  </si>
  <si>
    <t>260</t>
  </si>
  <si>
    <t>27/9/2023</t>
  </si>
  <si>
    <t>273</t>
  </si>
  <si>
    <t>28/9/2023</t>
  </si>
  <si>
    <t>275</t>
  </si>
  <si>
    <t>Thanking you for your business.
PRAGATI LOGISTICS</t>
  </si>
  <si>
    <t>PURI</t>
  </si>
  <si>
    <t>BARIPADA</t>
  </si>
  <si>
    <t>KUMANDA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</si>
  <si>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</si>
  <si>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</si>
  <si>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</si>
  <si>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</si>
  <si>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</si>
  <si>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</si>
  <si>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</si>
  <si>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</si>
  <si>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</si>
  <si>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</si>
  <si>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</si>
  <si>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Kindly, verify &amp; confirm within 7 days, else GST will be filed by 20th OCTOBER, 2023. 
GST to be paid by Consignor under Reverse Charge Mechanism(RCM) as per GST.</t>
  </si>
  <si>
    <t>CTC</t>
  </si>
  <si>
    <t>PL/MA/11228</t>
  </si>
  <si>
    <t>PL/DO/11394</t>
  </si>
  <si>
    <t>PL/MA/11303</t>
  </si>
  <si>
    <t xml:space="preserve">
VIDHI VIDHAN LOGISTICSS
Address:DHANAWAT COMPLEX CUTTACK,9078824597
GST No:21AABPA0216D1Z2
</t>
  </si>
  <si>
    <t>DD.CH.</t>
  </si>
  <si>
    <t>(RUPEES ONE THOUSAND ONE HUNDRED FORTY ONLY)</t>
  </si>
  <si>
    <t xml:space="preserve">Bill Date:30/09/2023
Bill NO. : 21358
Total Amount: 1140.00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</si>
</sst>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752475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" style="2" customWidth="1"/>
    <col min="10" max="10" width="7.14062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9"/>
      <c r="B1" s="10"/>
      <c r="C1" s="10"/>
      <c r="D1" s="10"/>
      <c r="E1" s="11"/>
      <c r="F1" s="12" t="s">
        <v>0</v>
      </c>
      <c r="G1" s="13"/>
      <c r="H1" s="13"/>
      <c r="I1" s="13"/>
      <c r="J1" s="13"/>
      <c r="K1" s="13"/>
      <c r="L1" s="14"/>
    </row>
    <row r="2" spans="1:12" ht="78" customHeight="1">
      <c r="A2" s="16" t="s">
        <v>27</v>
      </c>
      <c r="B2" s="10"/>
      <c r="C2" s="10"/>
      <c r="D2" s="10"/>
      <c r="E2" s="11"/>
      <c r="F2" s="21" t="s">
        <v>30</v>
      </c>
      <c r="G2" s="13"/>
      <c r="H2" s="13"/>
      <c r="I2" s="13"/>
      <c r="J2" s="13"/>
      <c r="K2" s="13"/>
      <c r="L2" s="14"/>
    </row>
    <row r="3" spans="1:12" s="19" customFormat="1">
      <c r="A3" s="17" t="s">
        <v>11</v>
      </c>
      <c r="B3" s="17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7" t="s">
        <v>17</v>
      </c>
      <c r="H3" s="18" t="s">
        <v>18</v>
      </c>
      <c r="I3" s="18" t="s">
        <v>19</v>
      </c>
      <c r="J3" s="18" t="s">
        <v>28</v>
      </c>
      <c r="K3" s="18" t="s">
        <v>20</v>
      </c>
      <c r="L3" s="18" t="s">
        <v>21</v>
      </c>
    </row>
    <row r="4" spans="1:12">
      <c r="A4" s="20">
        <v>1</v>
      </c>
      <c r="B4" s="4" t="s">
        <v>1</v>
      </c>
      <c r="C4" s="4" t="s">
        <v>25</v>
      </c>
      <c r="D4" s="15" t="s">
        <v>23</v>
      </c>
      <c r="E4" s="4" t="s">
        <v>8</v>
      </c>
      <c r="F4" s="4" t="s">
        <v>2</v>
      </c>
      <c r="G4" s="4">
        <v>2</v>
      </c>
      <c r="H4" s="5">
        <f>VLOOKUP(E4,'[1]ANIK INDUSTRI'!$C$4:$D$91,2,FALSE)</f>
        <v>40</v>
      </c>
      <c r="I4" s="5">
        <f>G4*2</f>
        <v>4</v>
      </c>
      <c r="J4" s="5">
        <f>VLOOKUP(E4,'[1]ANIK INDUSTRI'!$C$4:$E$91,3,FALSE)*G4</f>
        <v>20</v>
      </c>
      <c r="K4" s="5">
        <v>50</v>
      </c>
      <c r="L4" s="5">
        <f>G4*H4+I4+J4+K4</f>
        <v>154</v>
      </c>
    </row>
    <row r="5" spans="1:12">
      <c r="A5" s="20">
        <v>2</v>
      </c>
      <c r="B5" s="4" t="s">
        <v>3</v>
      </c>
      <c r="C5" s="4" t="s">
        <v>24</v>
      </c>
      <c r="D5" s="15" t="s">
        <v>23</v>
      </c>
      <c r="E5" s="4" t="s">
        <v>9</v>
      </c>
      <c r="F5" s="4" t="s">
        <v>4</v>
      </c>
      <c r="G5" s="4">
        <v>5</v>
      </c>
      <c r="H5" s="5">
        <f>VLOOKUP(E5,'[1]ANIK INDUSTRI'!$C$4:$D$91,2,FALSE)</f>
        <v>50</v>
      </c>
      <c r="I5" s="5">
        <f t="shared" ref="I5:I6" si="0">G5*2</f>
        <v>10</v>
      </c>
      <c r="J5" s="5">
        <f>VLOOKUP(E5,'[1]ANIK INDUSTRI'!$C$4:$E$91,3,FALSE)*G5</f>
        <v>50</v>
      </c>
      <c r="K5" s="5">
        <v>50</v>
      </c>
      <c r="L5" s="5">
        <f t="shared" ref="L5:L6" si="1">G5*H5+I5+J5+K5</f>
        <v>360</v>
      </c>
    </row>
    <row r="6" spans="1:12">
      <c r="A6" s="20">
        <v>3</v>
      </c>
      <c r="B6" s="4" t="s">
        <v>5</v>
      </c>
      <c r="C6" s="4" t="s">
        <v>26</v>
      </c>
      <c r="D6" s="15" t="s">
        <v>23</v>
      </c>
      <c r="E6" s="4" t="s">
        <v>10</v>
      </c>
      <c r="F6" s="4" t="s">
        <v>6</v>
      </c>
      <c r="G6" s="4">
        <v>8</v>
      </c>
      <c r="H6" s="5">
        <f>VLOOKUP(E6,'[1]ANIK INDUSTRI'!$C$4:$D$91,2,FALSE)</f>
        <v>50</v>
      </c>
      <c r="I6" s="5">
        <f t="shared" si="0"/>
        <v>16</v>
      </c>
      <c r="J6" s="5">
        <f>VLOOKUP(E6,'[1]ANIK INDUSTRI'!$C$4:$E$91,3,FALSE)*G6</f>
        <v>160</v>
      </c>
      <c r="K6" s="5">
        <v>50</v>
      </c>
      <c r="L6" s="5">
        <f t="shared" si="1"/>
        <v>626</v>
      </c>
    </row>
    <row r="7" spans="1:12" s="25" customFormat="1">
      <c r="A7" s="22" t="s">
        <v>29</v>
      </c>
      <c r="B7" s="22"/>
      <c r="C7" s="22"/>
      <c r="D7" s="22"/>
      <c r="E7" s="22"/>
      <c r="F7" s="22"/>
      <c r="G7" s="22"/>
      <c r="H7" s="23"/>
      <c r="I7" s="23"/>
      <c r="J7" s="23"/>
      <c r="K7" s="23"/>
      <c r="L7" s="24">
        <f>SUM(L4:L6)</f>
        <v>1140</v>
      </c>
    </row>
    <row r="8" spans="1:12" s="3" customFormat="1" ht="30" customHeight="1">
      <c r="A8" s="7" t="s">
        <v>22</v>
      </c>
      <c r="B8" s="7"/>
      <c r="C8" s="7"/>
      <c r="D8" s="7"/>
      <c r="E8" s="7"/>
      <c r="F8" s="7"/>
      <c r="G8" s="7"/>
      <c r="H8" s="8"/>
      <c r="I8" s="8"/>
      <c r="J8" s="8"/>
      <c r="K8" s="8"/>
      <c r="L8" s="8"/>
    </row>
    <row r="9" spans="1:12" s="3" customFormat="1" ht="30" customHeight="1">
      <c r="A9" s="7" t="s">
        <v>7</v>
      </c>
      <c r="B9" s="7"/>
      <c r="C9" s="7"/>
      <c r="D9" s="7"/>
      <c r="E9" s="7"/>
      <c r="F9" s="7"/>
      <c r="G9" s="7"/>
      <c r="H9" s="8"/>
      <c r="I9" s="8"/>
      <c r="J9" s="8"/>
      <c r="K9" s="8"/>
      <c r="L9" s="8"/>
    </row>
    <row r="10" spans="1:12">
      <c r="G10" s="6">
        <f>SUM(G4:G6)</f>
        <v>15</v>
      </c>
    </row>
  </sheetData>
  <mergeCells count="7">
    <mergeCell ref="A7:K7"/>
    <mergeCell ref="A8:L8"/>
    <mergeCell ref="A9:L9"/>
    <mergeCell ref="A1:E1"/>
    <mergeCell ref="A2:E2"/>
    <mergeCell ref="F1:L1"/>
    <mergeCell ref="F2:L2"/>
  </mergeCells>
  <pageMargins left="0.49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2023-10-10T07:07:39Z</cp:lastPrinted>
  <dcterms:created xsi:type="dcterms:W3CDTF">2023-10-06T05:04:34Z</dcterms:created>
  <dcterms:modified xsi:type="dcterms:W3CDTF">2023-10-10T07:08:29Z</dcterms:modified>
</cp:coreProperties>
</file>