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5" i="1" l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24" i="1" l="1"/>
</calcChain>
</file>

<file path=xl/sharedStrings.xml><?xml version="1.0" encoding="utf-8"?>
<sst xmlns="http://schemas.openxmlformats.org/spreadsheetml/2006/main" count="116" uniqueCount="81">
  <si>
    <t>Thanking you for your business.
PRAGATI LOGISTICS</t>
  </si>
  <si>
    <t>DATE</t>
  </si>
  <si>
    <t>FROM</t>
  </si>
  <si>
    <t>CASE</t>
  </si>
  <si>
    <t>CTC</t>
  </si>
  <si>
    <t>RATE</t>
  </si>
  <si>
    <t>LR CH.</t>
  </si>
  <si>
    <t>SL.</t>
  </si>
  <si>
    <t>LR NO.</t>
  </si>
  <si>
    <t>DESTINATION</t>
  </si>
  <si>
    <t>AMT.</t>
  </si>
  <si>
    <t xml:space="preserve">SKSK LOGISTICS
Address:MAHATAB ROAD,CUTTACK,9040461106
GST No:21AGRPA9143R1ZX
</t>
  </si>
  <si>
    <t>INVOICE
PRAGATI LOGISTICS,  SAMANTA SAHI KHUNTIA LANE,8984191006
GST No:21AGHPB9356M1Z9</t>
  </si>
  <si>
    <t>INV. NO.</t>
  </si>
  <si>
    <t>KHURDA</t>
  </si>
  <si>
    <t>RAHANJA</t>
  </si>
  <si>
    <t>BETANATI</t>
  </si>
  <si>
    <t>BARIPADA</t>
  </si>
  <si>
    <t>BINJHARPUR</t>
  </si>
  <si>
    <t>RAIRANGPUR</t>
  </si>
  <si>
    <t>Kindly, verify &amp; confirm within 7 days, else GST will be filed by 20th  OCTOBER, 2025. 
GST to be paid by Consignor under Reverse Charge Mechanism(RCM) as per GST.</t>
  </si>
  <si>
    <t>09/9/2025</t>
  </si>
  <si>
    <t>PL/JA/10741</t>
  </si>
  <si>
    <t>311</t>
  </si>
  <si>
    <t>BALIPATNA</t>
  </si>
  <si>
    <t>PL/JA/10742</t>
  </si>
  <si>
    <t>313</t>
  </si>
  <si>
    <t>PL/JA/10804</t>
  </si>
  <si>
    <t>308</t>
  </si>
  <si>
    <t>BAISINGA</t>
  </si>
  <si>
    <t>13/9/2025</t>
  </si>
  <si>
    <t>PL/JA/11031</t>
  </si>
  <si>
    <t>327</t>
  </si>
  <si>
    <t>PL/JA/11038</t>
  </si>
  <si>
    <t>0323</t>
  </si>
  <si>
    <t>BADAKERA</t>
  </si>
  <si>
    <t>PL/JA/11050</t>
  </si>
  <si>
    <t>319</t>
  </si>
  <si>
    <t>SATYABADI SAKHIGOPAL</t>
  </si>
  <si>
    <t>15/9/2025</t>
  </si>
  <si>
    <t>PL/JA/11081</t>
  </si>
  <si>
    <t>321</t>
  </si>
  <si>
    <t>18/9/2025</t>
  </si>
  <si>
    <t>PL/JA/11249</t>
  </si>
  <si>
    <t>329</t>
  </si>
  <si>
    <t>PL/JA/11250</t>
  </si>
  <si>
    <t>330</t>
  </si>
  <si>
    <t>TAHARPUR</t>
  </si>
  <si>
    <t>20/9/2025</t>
  </si>
  <si>
    <t>PL/JA/11383</t>
  </si>
  <si>
    <t>336</t>
  </si>
  <si>
    <t>RAJ NILAGIRI</t>
  </si>
  <si>
    <t>PL/JA/11392</t>
  </si>
  <si>
    <t>342</t>
  </si>
  <si>
    <t>PL/JA/11404</t>
  </si>
  <si>
    <t>347</t>
  </si>
  <si>
    <t>KHAMAR</t>
  </si>
  <si>
    <t>22/9/2025</t>
  </si>
  <si>
    <t>PL/JA/11416</t>
  </si>
  <si>
    <t>350</t>
  </si>
  <si>
    <t>PL/JA/11442</t>
  </si>
  <si>
    <t>354</t>
  </si>
  <si>
    <t>BARBIL</t>
  </si>
  <si>
    <t>PL/JA/11443</t>
  </si>
  <si>
    <t>358</t>
  </si>
  <si>
    <t>PL/JA/11444</t>
  </si>
  <si>
    <t>357</t>
  </si>
  <si>
    <t>23/9/2025</t>
  </si>
  <si>
    <t>PL/JA/11447</t>
  </si>
  <si>
    <t>351</t>
  </si>
  <si>
    <t>GOP (PURI)</t>
  </si>
  <si>
    <t>PL/JA/11448</t>
  </si>
  <si>
    <t>366</t>
  </si>
  <si>
    <t>PL/JA/11455</t>
  </si>
  <si>
    <t>0353</t>
  </si>
  <si>
    <t>THAKURMUNDA</t>
  </si>
  <si>
    <t>PL/JA/11480</t>
  </si>
  <si>
    <t>352</t>
  </si>
  <si>
    <t>GHATAGAON</t>
  </si>
  <si>
    <t>(RUPEES TWENTY EIGHT THOUSAND ONE HUNDRED SIXTY FIVE ONLY)</t>
  </si>
  <si>
    <t>Bill Date: 30/09/2025
Bill NO : 16556
Total Amount:  28165.00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</si>
</sst>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1" fillId="0" borderId="16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2" fontId="1" fillId="0" borderId="20" xfId="0" applyNumberFormat="1" applyFont="1" applyBorder="1" applyAlignment="1">
      <alignment horizontal="right" vertical="center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95250</xdr:rowOff>
    </xdr:from>
    <xdr:to>
      <xdr:col>5</xdr:col>
      <xdr:colOff>990600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50"/>
          <a:ext cx="3733799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SK%20SK%20LOGISTI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C13" t="str">
            <v>DESTINATION</v>
          </cell>
          <cell r="D13" t="str">
            <v>DISTRICT</v>
          </cell>
          <cell r="E13" t="str">
            <v>RATE / CASE</v>
          </cell>
        </row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  <row r="50">
          <cell r="C50" t="str">
            <v>BHOGARAI</v>
          </cell>
          <cell r="E50">
            <v>90</v>
          </cell>
        </row>
        <row r="51">
          <cell r="C51" t="str">
            <v>UDALA</v>
          </cell>
          <cell r="E51">
            <v>75</v>
          </cell>
        </row>
        <row r="52">
          <cell r="C52" t="str">
            <v>PURUNA BAZAR (BHADRAK)</v>
          </cell>
          <cell r="E52">
            <v>60</v>
          </cell>
        </row>
        <row r="53">
          <cell r="C53" t="str">
            <v>JAJPUR ROAD</v>
          </cell>
          <cell r="E53">
            <v>50</v>
          </cell>
        </row>
        <row r="54">
          <cell r="C54" t="str">
            <v>JAJPUR TOWN</v>
          </cell>
          <cell r="E54">
            <v>50</v>
          </cell>
        </row>
        <row r="55">
          <cell r="C55" t="str">
            <v>TALCHER</v>
          </cell>
          <cell r="E55">
            <v>60</v>
          </cell>
        </row>
        <row r="56">
          <cell r="C56" t="str">
            <v>PALLAHARA</v>
          </cell>
          <cell r="E56">
            <v>80</v>
          </cell>
        </row>
        <row r="57">
          <cell r="C57" t="str">
            <v>TIGIRIA</v>
          </cell>
          <cell r="E57">
            <v>50</v>
          </cell>
        </row>
        <row r="58">
          <cell r="C58" t="str">
            <v>NIDHIPANDA</v>
          </cell>
          <cell r="E58">
            <v>75</v>
          </cell>
        </row>
        <row r="59">
          <cell r="C59" t="str">
            <v>ANGUL</v>
          </cell>
          <cell r="E59">
            <v>60</v>
          </cell>
        </row>
        <row r="60">
          <cell r="C60" t="str">
            <v>SORO</v>
          </cell>
          <cell r="E60">
            <v>70</v>
          </cell>
        </row>
        <row r="61">
          <cell r="C61" t="str">
            <v>ODANGI</v>
          </cell>
          <cell r="E61">
            <v>75</v>
          </cell>
        </row>
        <row r="62">
          <cell r="C62" t="str">
            <v>BADAKERA</v>
          </cell>
          <cell r="E62">
            <v>70</v>
          </cell>
        </row>
        <row r="63">
          <cell r="C63" t="str">
            <v>BARIPADA</v>
          </cell>
          <cell r="E63">
            <v>75</v>
          </cell>
        </row>
        <row r="64">
          <cell r="C64" t="str">
            <v>KHANTAPADA</v>
          </cell>
          <cell r="E64">
            <v>75</v>
          </cell>
        </row>
        <row r="65">
          <cell r="C65" t="str">
            <v>BALASORE</v>
          </cell>
          <cell r="E65">
            <v>65</v>
          </cell>
        </row>
        <row r="66">
          <cell r="C66" t="str">
            <v>THAKURGARH</v>
          </cell>
          <cell r="E66">
            <v>60</v>
          </cell>
        </row>
        <row r="67">
          <cell r="C67" t="str">
            <v>HATIADIHA</v>
          </cell>
          <cell r="E67">
            <v>90</v>
          </cell>
        </row>
        <row r="68">
          <cell r="C68" t="str">
            <v>NIALI</v>
          </cell>
          <cell r="E68">
            <v>55</v>
          </cell>
        </row>
        <row r="69">
          <cell r="C69" t="str">
            <v>SATYABADI SAKHIGOPAL</v>
          </cell>
          <cell r="E69">
            <v>60</v>
          </cell>
        </row>
        <row r="70">
          <cell r="C70" t="str">
            <v>RAHANJA</v>
          </cell>
          <cell r="E70">
            <v>70</v>
          </cell>
        </row>
        <row r="71">
          <cell r="C71" t="str">
            <v>BALIPATNA</v>
          </cell>
          <cell r="E71">
            <v>50</v>
          </cell>
        </row>
        <row r="72">
          <cell r="C72" t="str">
            <v>BARAGADIA</v>
          </cell>
          <cell r="E72">
            <v>60</v>
          </cell>
        </row>
        <row r="73">
          <cell r="C73" t="str">
            <v>HATATOTA</v>
          </cell>
          <cell r="E73">
            <v>60</v>
          </cell>
        </row>
        <row r="74">
          <cell r="C74" t="str">
            <v>DUBURI</v>
          </cell>
          <cell r="E74">
            <v>60</v>
          </cell>
        </row>
        <row r="75">
          <cell r="C75" t="str">
            <v>BOINDA</v>
          </cell>
          <cell r="E75">
            <v>90</v>
          </cell>
        </row>
        <row r="76">
          <cell r="C76" t="str">
            <v>KUMANDA</v>
          </cell>
          <cell r="E76">
            <v>70</v>
          </cell>
        </row>
        <row r="77">
          <cell r="C77" t="str">
            <v>ASURALI</v>
          </cell>
          <cell r="E77">
            <v>70</v>
          </cell>
        </row>
        <row r="78">
          <cell r="C78" t="str">
            <v>KHAMAR</v>
          </cell>
          <cell r="E78">
            <v>80</v>
          </cell>
        </row>
        <row r="79">
          <cell r="C79" t="str">
            <v>NIMAPARA</v>
          </cell>
          <cell r="E79">
            <v>60</v>
          </cell>
        </row>
        <row r="80">
          <cell r="C80" t="str">
            <v>BALUGAON</v>
          </cell>
          <cell r="E80">
            <v>65</v>
          </cell>
        </row>
        <row r="81">
          <cell r="C81" t="str">
            <v>TANGI</v>
          </cell>
          <cell r="E81">
            <v>65</v>
          </cell>
        </row>
        <row r="82">
          <cell r="C82" t="str">
            <v>KHURDA</v>
          </cell>
          <cell r="E82">
            <v>50</v>
          </cell>
        </row>
        <row r="83">
          <cell r="C83" t="str">
            <v>TAHARPUR</v>
          </cell>
          <cell r="E83">
            <v>75</v>
          </cell>
        </row>
        <row r="84">
          <cell r="C84" t="str">
            <v>GOP (PURI)</v>
          </cell>
          <cell r="E84">
            <v>70</v>
          </cell>
        </row>
        <row r="85">
          <cell r="C85" t="str">
            <v>RAJ NILAGIRI</v>
          </cell>
          <cell r="E85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S17" sqref="S16:S17"/>
    </sheetView>
  </sheetViews>
  <sheetFormatPr defaultRowHeight="15"/>
  <cols>
    <col min="1" max="1" width="4" style="1" customWidth="1"/>
    <col min="2" max="2" width="10" style="1" customWidth="1"/>
    <col min="3" max="3" width="12" style="1" customWidth="1"/>
    <col min="4" max="4" width="8.7109375" style="1" bestFit="1" customWidth="1"/>
    <col min="5" max="5" width="6.42578125" style="1" bestFit="1" customWidth="1"/>
    <col min="6" max="6" width="23" style="1" bestFit="1" customWidth="1"/>
    <col min="7" max="7" width="6.42578125" style="1" customWidth="1"/>
    <col min="8" max="8" width="7" style="2" customWidth="1"/>
    <col min="9" max="9" width="7.5703125" style="2" customWidth="1"/>
    <col min="10" max="10" width="9.28515625" style="2" customWidth="1"/>
    <col min="11" max="16384" width="9.140625" style="1"/>
  </cols>
  <sheetData>
    <row r="1" spans="1:10" ht="90" customHeight="1" thickBot="1">
      <c r="A1" s="16"/>
      <c r="B1" s="17"/>
      <c r="C1" s="17"/>
      <c r="D1" s="17"/>
      <c r="E1" s="17"/>
      <c r="F1" s="17"/>
      <c r="G1" s="14" t="s">
        <v>12</v>
      </c>
      <c r="H1" s="14"/>
      <c r="I1" s="14"/>
      <c r="J1" s="15"/>
    </row>
    <row r="2" spans="1:10" ht="65.25" customHeight="1" thickBot="1">
      <c r="A2" s="18" t="s">
        <v>11</v>
      </c>
      <c r="B2" s="19"/>
      <c r="C2" s="19"/>
      <c r="D2" s="19"/>
      <c r="E2" s="19"/>
      <c r="F2" s="19"/>
      <c r="G2" s="12" t="s">
        <v>80</v>
      </c>
      <c r="H2" s="12"/>
      <c r="I2" s="12"/>
      <c r="J2" s="13"/>
    </row>
    <row r="3" spans="1:10" ht="15" customHeight="1" thickBot="1">
      <c r="A3" s="4" t="s">
        <v>7</v>
      </c>
      <c r="B3" s="5" t="s">
        <v>1</v>
      </c>
      <c r="C3" s="5" t="s">
        <v>8</v>
      </c>
      <c r="D3" s="5" t="s">
        <v>13</v>
      </c>
      <c r="E3" s="5" t="s">
        <v>2</v>
      </c>
      <c r="F3" s="6" t="s">
        <v>9</v>
      </c>
      <c r="G3" s="5" t="s">
        <v>3</v>
      </c>
      <c r="H3" s="7" t="s">
        <v>5</v>
      </c>
      <c r="I3" s="7" t="s">
        <v>6</v>
      </c>
      <c r="J3" s="8" t="s">
        <v>10</v>
      </c>
    </row>
    <row r="4" spans="1:10" ht="15" customHeight="1">
      <c r="A4" s="32">
        <v>1</v>
      </c>
      <c r="B4" s="33" t="s">
        <v>21</v>
      </c>
      <c r="C4" s="33" t="s">
        <v>22</v>
      </c>
      <c r="D4" s="33" t="s">
        <v>23</v>
      </c>
      <c r="E4" s="34" t="s">
        <v>4</v>
      </c>
      <c r="F4" s="33" t="s">
        <v>24</v>
      </c>
      <c r="G4" s="33">
        <v>23</v>
      </c>
      <c r="H4" s="35">
        <f>VLOOKUP(F4,[1]Sheet1!$C$13:$E$85,3,FALSE)</f>
        <v>50</v>
      </c>
      <c r="I4" s="35">
        <v>50</v>
      </c>
      <c r="J4" s="36">
        <f>G4*H4+I4</f>
        <v>1200</v>
      </c>
    </row>
    <row r="5" spans="1:10" ht="15" customHeight="1">
      <c r="A5" s="37">
        <v>2</v>
      </c>
      <c r="B5" s="23" t="s">
        <v>21</v>
      </c>
      <c r="C5" s="23" t="s">
        <v>25</v>
      </c>
      <c r="D5" s="23" t="s">
        <v>26</v>
      </c>
      <c r="E5" s="24" t="s">
        <v>4</v>
      </c>
      <c r="F5" s="23" t="s">
        <v>17</v>
      </c>
      <c r="G5" s="23">
        <v>10</v>
      </c>
      <c r="H5" s="25">
        <f>VLOOKUP(F5,[1]Sheet1!$C$13:$E$85,3,FALSE)</f>
        <v>75</v>
      </c>
      <c r="I5" s="25">
        <v>50</v>
      </c>
      <c r="J5" s="38">
        <f>G5*H5+I5</f>
        <v>800</v>
      </c>
    </row>
    <row r="6" spans="1:10" ht="15" customHeight="1">
      <c r="A6" s="37">
        <v>3</v>
      </c>
      <c r="B6" s="23" t="s">
        <v>21</v>
      </c>
      <c r="C6" s="23" t="s">
        <v>27</v>
      </c>
      <c r="D6" s="23" t="s">
        <v>28</v>
      </c>
      <c r="E6" s="24" t="s">
        <v>4</v>
      </c>
      <c r="F6" s="23" t="s">
        <v>29</v>
      </c>
      <c r="G6" s="23">
        <v>15</v>
      </c>
      <c r="H6" s="25">
        <f>VLOOKUP(F6,[1]Sheet1!$C$13:$E$85,3,FALSE)</f>
        <v>70</v>
      </c>
      <c r="I6" s="25">
        <v>50</v>
      </c>
      <c r="J6" s="38">
        <f>G6*H6+I6</f>
        <v>1100</v>
      </c>
    </row>
    <row r="7" spans="1:10" ht="15" customHeight="1">
      <c r="A7" s="37">
        <v>4</v>
      </c>
      <c r="B7" s="23" t="s">
        <v>30</v>
      </c>
      <c r="C7" s="23" t="s">
        <v>31</v>
      </c>
      <c r="D7" s="23" t="s">
        <v>32</v>
      </c>
      <c r="E7" s="24" t="s">
        <v>4</v>
      </c>
      <c r="F7" s="23" t="s">
        <v>14</v>
      </c>
      <c r="G7" s="23">
        <v>20</v>
      </c>
      <c r="H7" s="25">
        <f>VLOOKUP(F7,[1]Sheet1!$C$13:$E$85,3,FALSE)</f>
        <v>50</v>
      </c>
      <c r="I7" s="25">
        <v>50</v>
      </c>
      <c r="J7" s="38">
        <f>G7*H7+I7</f>
        <v>1050</v>
      </c>
    </row>
    <row r="8" spans="1:10" ht="15" customHeight="1">
      <c r="A8" s="37">
        <v>5</v>
      </c>
      <c r="B8" s="23" t="s">
        <v>30</v>
      </c>
      <c r="C8" s="23" t="s">
        <v>33</v>
      </c>
      <c r="D8" s="23" t="s">
        <v>34</v>
      </c>
      <c r="E8" s="24" t="s">
        <v>4</v>
      </c>
      <c r="F8" s="23" t="s">
        <v>35</v>
      </c>
      <c r="G8" s="23">
        <v>27</v>
      </c>
      <c r="H8" s="25">
        <f>VLOOKUP(F8,[1]Sheet1!$C$13:$E$85,3,FALSE)</f>
        <v>70</v>
      </c>
      <c r="I8" s="25">
        <v>50</v>
      </c>
      <c r="J8" s="38">
        <f>G8*H8+I8</f>
        <v>1940</v>
      </c>
    </row>
    <row r="9" spans="1:10" ht="15" customHeight="1">
      <c r="A9" s="37">
        <v>6</v>
      </c>
      <c r="B9" s="23" t="s">
        <v>30</v>
      </c>
      <c r="C9" s="23" t="s">
        <v>36</v>
      </c>
      <c r="D9" s="23" t="s">
        <v>37</v>
      </c>
      <c r="E9" s="24" t="s">
        <v>4</v>
      </c>
      <c r="F9" s="26" t="s">
        <v>38</v>
      </c>
      <c r="G9" s="23">
        <v>31</v>
      </c>
      <c r="H9" s="25">
        <f>VLOOKUP(F9,[1]Sheet1!$C$13:$E$85,3,FALSE)</f>
        <v>60</v>
      </c>
      <c r="I9" s="25">
        <v>50</v>
      </c>
      <c r="J9" s="38">
        <f>G9*H9+I9</f>
        <v>1910</v>
      </c>
    </row>
    <row r="10" spans="1:10" ht="15" customHeight="1">
      <c r="A10" s="37">
        <v>7</v>
      </c>
      <c r="B10" s="23" t="s">
        <v>39</v>
      </c>
      <c r="C10" s="23" t="s">
        <v>40</v>
      </c>
      <c r="D10" s="23" t="s">
        <v>41</v>
      </c>
      <c r="E10" s="24" t="s">
        <v>4</v>
      </c>
      <c r="F10" s="23" t="s">
        <v>16</v>
      </c>
      <c r="G10" s="23">
        <v>42</v>
      </c>
      <c r="H10" s="25">
        <f>VLOOKUP(F10,[1]Sheet1!$C$13:$E$85,3,FALSE)</f>
        <v>75</v>
      </c>
      <c r="I10" s="25">
        <v>50</v>
      </c>
      <c r="J10" s="38">
        <f>G10*H10+I10</f>
        <v>3200</v>
      </c>
    </row>
    <row r="11" spans="1:10" ht="15" customHeight="1">
      <c r="A11" s="37">
        <v>8</v>
      </c>
      <c r="B11" s="23" t="s">
        <v>42</v>
      </c>
      <c r="C11" s="23" t="s">
        <v>43</v>
      </c>
      <c r="D11" s="23" t="s">
        <v>44</v>
      </c>
      <c r="E11" s="24" t="s">
        <v>4</v>
      </c>
      <c r="F11" s="23" t="s">
        <v>17</v>
      </c>
      <c r="G11" s="23">
        <v>23</v>
      </c>
      <c r="H11" s="25">
        <f>VLOOKUP(F11,[1]Sheet1!$C$13:$E$85,3,FALSE)</f>
        <v>75</v>
      </c>
      <c r="I11" s="25">
        <v>50</v>
      </c>
      <c r="J11" s="38">
        <f>G11*H11+I11</f>
        <v>1775</v>
      </c>
    </row>
    <row r="12" spans="1:10" ht="15" customHeight="1">
      <c r="A12" s="37">
        <v>9</v>
      </c>
      <c r="B12" s="23" t="s">
        <v>42</v>
      </c>
      <c r="C12" s="23" t="s">
        <v>45</v>
      </c>
      <c r="D12" s="23" t="s">
        <v>46</v>
      </c>
      <c r="E12" s="24" t="s">
        <v>4</v>
      </c>
      <c r="F12" s="23" t="s">
        <v>47</v>
      </c>
      <c r="G12" s="23">
        <v>10</v>
      </c>
      <c r="H12" s="25">
        <f>VLOOKUP(F12,[1]Sheet1!$C$13:$E$85,3,FALSE)</f>
        <v>75</v>
      </c>
      <c r="I12" s="25">
        <v>50</v>
      </c>
      <c r="J12" s="38">
        <f>G12*H12+I12</f>
        <v>800</v>
      </c>
    </row>
    <row r="13" spans="1:10" ht="15" customHeight="1">
      <c r="A13" s="37">
        <v>10</v>
      </c>
      <c r="B13" s="23" t="s">
        <v>48</v>
      </c>
      <c r="C13" s="23" t="s">
        <v>49</v>
      </c>
      <c r="D13" s="23" t="s">
        <v>50</v>
      </c>
      <c r="E13" s="24" t="s">
        <v>4</v>
      </c>
      <c r="F13" s="23" t="s">
        <v>51</v>
      </c>
      <c r="G13" s="23">
        <v>8</v>
      </c>
      <c r="H13" s="25">
        <f>VLOOKUP(F13,[1]Sheet1!$C$13:$E$85,3,FALSE)</f>
        <v>75</v>
      </c>
      <c r="I13" s="25">
        <v>50</v>
      </c>
      <c r="J13" s="38">
        <f>G13*H13+I13</f>
        <v>650</v>
      </c>
    </row>
    <row r="14" spans="1:10" ht="15" customHeight="1">
      <c r="A14" s="37">
        <v>11</v>
      </c>
      <c r="B14" s="23" t="s">
        <v>48</v>
      </c>
      <c r="C14" s="23" t="s">
        <v>52</v>
      </c>
      <c r="D14" s="23" t="s">
        <v>53</v>
      </c>
      <c r="E14" s="24" t="s">
        <v>4</v>
      </c>
      <c r="F14" s="23" t="s">
        <v>15</v>
      </c>
      <c r="G14" s="23">
        <v>17</v>
      </c>
      <c r="H14" s="25">
        <f>VLOOKUP(F14,[1]Sheet1!$C$13:$E$85,3,FALSE)</f>
        <v>70</v>
      </c>
      <c r="I14" s="25">
        <v>50</v>
      </c>
      <c r="J14" s="38">
        <f>G14*H14+I14</f>
        <v>1240</v>
      </c>
    </row>
    <row r="15" spans="1:10" ht="15" customHeight="1">
      <c r="A15" s="37">
        <v>12</v>
      </c>
      <c r="B15" s="23" t="s">
        <v>48</v>
      </c>
      <c r="C15" s="23" t="s">
        <v>54</v>
      </c>
      <c r="D15" s="23" t="s">
        <v>55</v>
      </c>
      <c r="E15" s="24" t="s">
        <v>4</v>
      </c>
      <c r="F15" s="23" t="s">
        <v>56</v>
      </c>
      <c r="G15" s="23">
        <v>28</v>
      </c>
      <c r="H15" s="25">
        <f>VLOOKUP(F15,[1]Sheet1!$C$13:$E$85,3,FALSE)</f>
        <v>80</v>
      </c>
      <c r="I15" s="25">
        <v>50</v>
      </c>
      <c r="J15" s="38">
        <f>G15*H15+I15</f>
        <v>2290</v>
      </c>
    </row>
    <row r="16" spans="1:10" ht="15" customHeight="1">
      <c r="A16" s="37">
        <v>13</v>
      </c>
      <c r="B16" s="23" t="s">
        <v>57</v>
      </c>
      <c r="C16" s="23" t="s">
        <v>58</v>
      </c>
      <c r="D16" s="23" t="s">
        <v>59</v>
      </c>
      <c r="E16" s="24" t="s">
        <v>4</v>
      </c>
      <c r="F16" s="24" t="s">
        <v>51</v>
      </c>
      <c r="G16" s="23">
        <v>7</v>
      </c>
      <c r="H16" s="25">
        <f>VLOOKUP(F16,[1]Sheet1!$C$13:$E$85,3,FALSE)</f>
        <v>75</v>
      </c>
      <c r="I16" s="25">
        <v>50</v>
      </c>
      <c r="J16" s="38">
        <f>G16*H16+I16</f>
        <v>575</v>
      </c>
    </row>
    <row r="17" spans="1:10" ht="15" customHeight="1">
      <c r="A17" s="37">
        <v>14</v>
      </c>
      <c r="B17" s="23" t="s">
        <v>57</v>
      </c>
      <c r="C17" s="23" t="s">
        <v>60</v>
      </c>
      <c r="D17" s="23" t="s">
        <v>61</v>
      </c>
      <c r="E17" s="24" t="s">
        <v>4</v>
      </c>
      <c r="F17" s="23" t="s">
        <v>62</v>
      </c>
      <c r="G17" s="23">
        <v>15</v>
      </c>
      <c r="H17" s="25">
        <f>VLOOKUP(F17,[1]Sheet1!$C$13:$E$85,3,FALSE)</f>
        <v>75</v>
      </c>
      <c r="I17" s="25">
        <v>50</v>
      </c>
      <c r="J17" s="38">
        <f>G17*H17+I17</f>
        <v>1175</v>
      </c>
    </row>
    <row r="18" spans="1:10" ht="15" customHeight="1">
      <c r="A18" s="37">
        <v>15</v>
      </c>
      <c r="B18" s="23" t="s">
        <v>57</v>
      </c>
      <c r="C18" s="23" t="s">
        <v>63</v>
      </c>
      <c r="D18" s="23" t="s">
        <v>64</v>
      </c>
      <c r="E18" s="24" t="s">
        <v>4</v>
      </c>
      <c r="F18" s="23" t="s">
        <v>19</v>
      </c>
      <c r="G18" s="23">
        <v>12</v>
      </c>
      <c r="H18" s="25">
        <f>VLOOKUP(F18,[1]Sheet1!$C$13:$E$85,3,FALSE)</f>
        <v>90</v>
      </c>
      <c r="I18" s="25">
        <v>50</v>
      </c>
      <c r="J18" s="38">
        <f>G18*H18+I18</f>
        <v>1130</v>
      </c>
    </row>
    <row r="19" spans="1:10" ht="15" customHeight="1">
      <c r="A19" s="37">
        <v>16</v>
      </c>
      <c r="B19" s="23" t="s">
        <v>57</v>
      </c>
      <c r="C19" s="23" t="s">
        <v>65</v>
      </c>
      <c r="D19" s="23" t="s">
        <v>66</v>
      </c>
      <c r="E19" s="24" t="s">
        <v>4</v>
      </c>
      <c r="F19" s="23" t="s">
        <v>19</v>
      </c>
      <c r="G19" s="23">
        <v>11</v>
      </c>
      <c r="H19" s="25">
        <f>VLOOKUP(F19,[1]Sheet1!$C$13:$E$85,3,FALSE)</f>
        <v>90</v>
      </c>
      <c r="I19" s="25">
        <v>50</v>
      </c>
      <c r="J19" s="38">
        <f>G19*H19+I19</f>
        <v>1040</v>
      </c>
    </row>
    <row r="20" spans="1:10" ht="15" customHeight="1">
      <c r="A20" s="37">
        <v>17</v>
      </c>
      <c r="B20" s="23" t="s">
        <v>67</v>
      </c>
      <c r="C20" s="23" t="s">
        <v>68</v>
      </c>
      <c r="D20" s="23" t="s">
        <v>69</v>
      </c>
      <c r="E20" s="24" t="s">
        <v>4</v>
      </c>
      <c r="F20" s="24" t="s">
        <v>70</v>
      </c>
      <c r="G20" s="23">
        <v>15</v>
      </c>
      <c r="H20" s="25">
        <f>VLOOKUP(F20,[1]Sheet1!$C$13:$E$85,3,FALSE)</f>
        <v>70</v>
      </c>
      <c r="I20" s="25">
        <v>50</v>
      </c>
      <c r="J20" s="38">
        <f>G20*H20+I20</f>
        <v>1100</v>
      </c>
    </row>
    <row r="21" spans="1:10" ht="15" customHeight="1">
      <c r="A21" s="37">
        <v>18</v>
      </c>
      <c r="B21" s="23" t="s">
        <v>67</v>
      </c>
      <c r="C21" s="23" t="s">
        <v>71</v>
      </c>
      <c r="D21" s="23" t="s">
        <v>72</v>
      </c>
      <c r="E21" s="24" t="s">
        <v>4</v>
      </c>
      <c r="F21" s="23" t="s">
        <v>18</v>
      </c>
      <c r="G21" s="23">
        <v>18</v>
      </c>
      <c r="H21" s="25">
        <f>VLOOKUP(F21,[1]Sheet1!$C$13:$E$85,3,FALSE)</f>
        <v>70</v>
      </c>
      <c r="I21" s="25">
        <v>50</v>
      </c>
      <c r="J21" s="38">
        <f>G21*H21+I21</f>
        <v>1310</v>
      </c>
    </row>
    <row r="22" spans="1:10" ht="15" customHeight="1">
      <c r="A22" s="37">
        <v>19</v>
      </c>
      <c r="B22" s="23" t="s">
        <v>67</v>
      </c>
      <c r="C22" s="23" t="s">
        <v>73</v>
      </c>
      <c r="D22" s="23" t="s">
        <v>74</v>
      </c>
      <c r="E22" s="24" t="s">
        <v>4</v>
      </c>
      <c r="F22" s="23" t="s">
        <v>75</v>
      </c>
      <c r="G22" s="23">
        <v>34</v>
      </c>
      <c r="H22" s="25">
        <f>VLOOKUP(F22,[1]Sheet1!$C$13:$E$85,3,FALSE)</f>
        <v>90</v>
      </c>
      <c r="I22" s="25">
        <v>50</v>
      </c>
      <c r="J22" s="38">
        <f>G22*H22+I22</f>
        <v>3110</v>
      </c>
    </row>
    <row r="23" spans="1:10" ht="15" customHeight="1">
      <c r="A23" s="37">
        <v>20</v>
      </c>
      <c r="B23" s="23" t="s">
        <v>67</v>
      </c>
      <c r="C23" s="23" t="s">
        <v>76</v>
      </c>
      <c r="D23" s="23" t="s">
        <v>77</v>
      </c>
      <c r="E23" s="24" t="s">
        <v>4</v>
      </c>
      <c r="F23" s="27" t="s">
        <v>78</v>
      </c>
      <c r="G23" s="23">
        <v>12</v>
      </c>
      <c r="H23" s="25">
        <f>VLOOKUP(F23,[1]Sheet1!$C$13:$E$85,3,FALSE)</f>
        <v>60</v>
      </c>
      <c r="I23" s="25">
        <v>50</v>
      </c>
      <c r="J23" s="38">
        <f>G23*H23+I23</f>
        <v>770</v>
      </c>
    </row>
    <row r="24" spans="1:10" ht="15" customHeight="1" thickBot="1">
      <c r="A24" s="39" t="s">
        <v>79</v>
      </c>
      <c r="B24" s="40"/>
      <c r="C24" s="40"/>
      <c r="D24" s="40"/>
      <c r="E24" s="40"/>
      <c r="F24" s="40"/>
      <c r="G24" s="40"/>
      <c r="H24" s="40"/>
      <c r="I24" s="41"/>
      <c r="J24" s="42">
        <f>SUM(J4:J23)</f>
        <v>28165</v>
      </c>
    </row>
    <row r="25" spans="1:10" ht="15" customHeight="1" thickBot="1">
      <c r="A25" s="28"/>
      <c r="B25" s="29"/>
      <c r="C25" s="29"/>
      <c r="D25" s="29"/>
      <c r="E25" s="29"/>
      <c r="F25" s="29"/>
      <c r="G25" s="31">
        <f>SUM(G4:G23)</f>
        <v>378</v>
      </c>
      <c r="H25" s="30"/>
      <c r="I25" s="30"/>
      <c r="J25" s="30"/>
    </row>
    <row r="26" spans="1:10" s="3" customFormat="1" ht="30" customHeight="1" thickBot="1">
      <c r="A26" s="20" t="s">
        <v>20</v>
      </c>
      <c r="B26" s="21"/>
      <c r="C26" s="21"/>
      <c r="D26" s="21"/>
      <c r="E26" s="21"/>
      <c r="F26" s="21"/>
      <c r="G26" s="21"/>
      <c r="H26" s="21"/>
      <c r="I26" s="21"/>
      <c r="J26" s="22"/>
    </row>
    <row r="27" spans="1:10" s="3" customFormat="1" ht="30" customHeight="1" thickBot="1">
      <c r="A27" s="9" t="s">
        <v>0</v>
      </c>
      <c r="B27" s="10"/>
      <c r="C27" s="10"/>
      <c r="D27" s="10"/>
      <c r="E27" s="10"/>
      <c r="F27" s="10"/>
      <c r="G27" s="10"/>
      <c r="H27" s="10"/>
      <c r="I27" s="10"/>
      <c r="J27" s="11"/>
    </row>
  </sheetData>
  <sortState ref="B4:J23">
    <sortCondition ref="B4:B23"/>
    <sortCondition ref="C4:C23"/>
  </sortState>
  <mergeCells count="7">
    <mergeCell ref="A27:J27"/>
    <mergeCell ref="G2:J2"/>
    <mergeCell ref="G1:J1"/>
    <mergeCell ref="A1:F1"/>
    <mergeCell ref="A2:F2"/>
    <mergeCell ref="A26:J26"/>
    <mergeCell ref="A24:I24"/>
  </mergeCells>
  <conditionalFormatting sqref="C28:C1048576 C3">
    <cfRule type="duplicateValues" dxfId="3" priority="5"/>
    <cfRule type="duplicateValues" dxfId="2" priority="6"/>
  </conditionalFormatting>
  <conditionalFormatting sqref="F9">
    <cfRule type="duplicateValues" dxfId="1" priority="2"/>
  </conditionalFormatting>
  <conditionalFormatting sqref="F23">
    <cfRule type="duplicateValues" dxfId="0" priority="1"/>
  </conditionalFormatting>
  <pageMargins left="0.4" right="0.23" top="0.51" bottom="0.47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2025-10-12T10:24:28Z</cp:lastPrinted>
  <dcterms:created xsi:type="dcterms:W3CDTF">2024-11-11T07:07:32Z</dcterms:created>
  <dcterms:modified xsi:type="dcterms:W3CDTF">2025-10-12T10:28:39Z</dcterms:modified>
</cp:coreProperties>
</file>