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Invoice!$A$3:$M$33</definedName>
  </definedNames>
  <calcPr calcId="124519"/>
</workbook>
</file>

<file path=xl/calcChain.xml><?xml version="1.0" encoding="utf-8"?>
<calcChain xmlns="http://schemas.openxmlformats.org/spreadsheetml/2006/main">
  <c r="G34" i="1"/>
  <c r="H27" l="1"/>
  <c r="H19"/>
  <c r="H12"/>
  <c r="H30"/>
  <c r="H29"/>
  <c r="H28"/>
  <c r="H26"/>
  <c r="H24"/>
  <c r="H23"/>
  <c r="H22"/>
  <c r="H21"/>
  <c r="H16"/>
  <c r="H15"/>
  <c r="H13"/>
  <c r="H11"/>
  <c r="H10"/>
  <c r="H9"/>
  <c r="H8"/>
  <c r="H7"/>
  <c r="H4"/>
  <c r="H17"/>
  <c r="H18"/>
  <c r="H25"/>
  <c r="H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4"/>
  <c r="L25" l="1"/>
  <c r="L17"/>
  <c r="L7"/>
  <c r="L9"/>
  <c r="L11"/>
  <c r="L15"/>
  <c r="L21"/>
  <c r="L23"/>
  <c r="L26"/>
  <c r="L29"/>
  <c r="L27"/>
  <c r="L20"/>
  <c r="L14"/>
  <c r="L6"/>
  <c r="L12"/>
  <c r="L5"/>
  <c r="L18"/>
  <c r="L4"/>
  <c r="L8"/>
  <c r="L10"/>
  <c r="L13"/>
  <c r="L16"/>
  <c r="L22"/>
  <c r="L24"/>
  <c r="L28"/>
  <c r="L30"/>
  <c r="L19"/>
  <c r="L31" l="1"/>
</calcChain>
</file>

<file path=xl/sharedStrings.xml><?xml version="1.0" encoding="utf-8"?>
<sst xmlns="http://schemas.openxmlformats.org/spreadsheetml/2006/main" count="181" uniqueCount="92">
  <si>
    <t>INVOICE
PRAGATI LOGISTICS,SAMANTA SAHI KHUNTIA LANE,8984191006
GST No:21AGHPB9356M1Z9</t>
  </si>
  <si>
    <t>12/9/2024</t>
  </si>
  <si>
    <t>307</t>
  </si>
  <si>
    <t>306</t>
  </si>
  <si>
    <t>09/9/2024</t>
  </si>
  <si>
    <t>302</t>
  </si>
  <si>
    <t>304</t>
  </si>
  <si>
    <t>27/9/2024</t>
  </si>
  <si>
    <t>331</t>
  </si>
  <si>
    <t>329</t>
  </si>
  <si>
    <t>335</t>
  </si>
  <si>
    <t>333</t>
  </si>
  <si>
    <t>332</t>
  </si>
  <si>
    <t>326</t>
  </si>
  <si>
    <t>334</t>
  </si>
  <si>
    <t>330</t>
  </si>
  <si>
    <t>303</t>
  </si>
  <si>
    <t>29/9/2024</t>
  </si>
  <si>
    <t>339</t>
  </si>
  <si>
    <t>23/9/2024</t>
  </si>
  <si>
    <t>316</t>
  </si>
  <si>
    <t>324</t>
  </si>
  <si>
    <t>321</t>
  </si>
  <si>
    <t>20/9/2024</t>
  </si>
  <si>
    <t>315</t>
  </si>
  <si>
    <t>322</t>
  </si>
  <si>
    <t>28/9/2024</t>
  </si>
  <si>
    <t>338</t>
  </si>
  <si>
    <t>336</t>
  </si>
  <si>
    <t>337</t>
  </si>
  <si>
    <t>Thanking you for your business.
PRAGATI LOGISTICS</t>
  </si>
  <si>
    <t>DO/11705</t>
  </si>
  <si>
    <t>DO/11776</t>
  </si>
  <si>
    <t>DO/12628</t>
  </si>
  <si>
    <t>DO/12938</t>
  </si>
  <si>
    <t>DO/12940</t>
  </si>
  <si>
    <t>DO/12963</t>
  </si>
  <si>
    <t>DO/13169</t>
  </si>
  <si>
    <t>MA/07981</t>
  </si>
  <si>
    <t>MA/07982</t>
  </si>
  <si>
    <t>MA/07983</t>
  </si>
  <si>
    <t>MA/08557</t>
  </si>
  <si>
    <t>MA/08653</t>
  </si>
  <si>
    <t>MA/08654</t>
  </si>
  <si>
    <t>MA/08670</t>
  </si>
  <si>
    <t>MA/08873</t>
  </si>
  <si>
    <t>MA/08874</t>
  </si>
  <si>
    <t>MA/08875</t>
  </si>
  <si>
    <t>MA/08876</t>
  </si>
  <si>
    <t>MA/08878</t>
  </si>
  <si>
    <t>MA/08994</t>
  </si>
  <si>
    <t>MA/09018</t>
  </si>
  <si>
    <t>MA/09039</t>
  </si>
  <si>
    <t>JAJPUR TOWN</t>
  </si>
  <si>
    <t>DHENKANAL</t>
  </si>
  <si>
    <t>NIMAPARA</t>
  </si>
  <si>
    <t>BHUBANESWAR</t>
  </si>
  <si>
    <t>JAJPUR ROAD</t>
  </si>
  <si>
    <t>KENDRAPARA</t>
  </si>
  <si>
    <t>JHARSUGUDA</t>
  </si>
  <si>
    <t>BOUDH</t>
  </si>
  <si>
    <t>BALASORE</t>
  </si>
  <si>
    <t>KOTPAD</t>
  </si>
  <si>
    <t>SORO</t>
  </si>
  <si>
    <t>PHULBANI</t>
  </si>
  <si>
    <t>ROURKELA</t>
  </si>
  <si>
    <t>RAYAGADA</t>
  </si>
  <si>
    <t>UMERKOT</t>
  </si>
  <si>
    <t>BASUDEVPUR</t>
  </si>
  <si>
    <t>SUNDERGARH</t>
  </si>
  <si>
    <t>CTC</t>
  </si>
  <si>
    <t>FROM</t>
  </si>
  <si>
    <t>TO</t>
  </si>
  <si>
    <t>INV NO</t>
  </si>
  <si>
    <t>SL</t>
  </si>
  <si>
    <t>PHENYLE</t>
  </si>
  <si>
    <t>AGARBATTI</t>
  </si>
  <si>
    <t>SCRUBER</t>
  </si>
  <si>
    <t>DAE</t>
  </si>
  <si>
    <t>LR NO</t>
  </si>
  <si>
    <t>CASE</t>
  </si>
  <si>
    <t>RATE</t>
  </si>
  <si>
    <t>HML</t>
  </si>
  <si>
    <t>DD.CH.</t>
  </si>
  <si>
    <t>LR CH.</t>
  </si>
  <si>
    <t>AMT.</t>
  </si>
  <si>
    <t>PRODUCT</t>
  </si>
  <si>
    <t>Kindly, verify &amp; confirm within 7 days, else GST will be filed by 20th OCT., 2024. 
GST to be paid by Consignor under Reverse Charge Mechanism(RCM) as per GST.</t>
  </si>
  <si>
    <t>CAMPHOR</t>
  </si>
  <si>
    <t>(RUPEES THIRTY THREE THOUSAND TWO HUNDRED FORTY FIVE ONLY)</t>
  </si>
  <si>
    <t xml:space="preserve">Bill Date:30/09/2024
Bill NO : 22289
Total Amount: 33240.00
</t>
  </si>
  <si>
    <t xml:space="preserve">DHP INTERNATIONAL
Address: 504, MAHATAB ROAD, BACK SIDE OF JMG HERO,CUTTACK,-753001 ODISHA,7978629868
GST No:21AIAPD5228R1ZC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</si>
</sst>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142875</xdr:rowOff>
    </xdr:from>
    <xdr:to>
      <xdr:col>7</xdr:col>
      <xdr:colOff>9526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42875"/>
          <a:ext cx="39243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4">
          <cell r="B4" t="str">
            <v>ANANDPUR</v>
          </cell>
          <cell r="C4">
            <v>75</v>
          </cell>
          <cell r="D4">
            <v>85</v>
          </cell>
          <cell r="E4">
            <v>100</v>
          </cell>
          <cell r="F4">
            <v>10</v>
          </cell>
        </row>
        <row r="5">
          <cell r="B5" t="str">
            <v>ANGUL</v>
          </cell>
          <cell r="C5">
            <v>55</v>
          </cell>
          <cell r="D5">
            <v>65</v>
          </cell>
          <cell r="E5">
            <v>80</v>
          </cell>
          <cell r="F5">
            <v>10</v>
          </cell>
        </row>
        <row r="6">
          <cell r="B6" t="str">
            <v>ASKA</v>
          </cell>
          <cell r="C6">
            <v>80</v>
          </cell>
          <cell r="D6">
            <v>90</v>
          </cell>
          <cell r="E6">
            <v>105</v>
          </cell>
          <cell r="F6">
            <v>10</v>
          </cell>
        </row>
        <row r="7">
          <cell r="B7" t="str">
            <v>ATHAGARH</v>
          </cell>
          <cell r="C7">
            <v>45</v>
          </cell>
          <cell r="D7">
            <v>55</v>
          </cell>
          <cell r="E7">
            <v>70</v>
          </cell>
        </row>
        <row r="8">
          <cell r="B8" t="str">
            <v>BALASORE</v>
          </cell>
          <cell r="C8">
            <v>70</v>
          </cell>
          <cell r="D8">
            <v>80</v>
          </cell>
          <cell r="E8">
            <v>95</v>
          </cell>
          <cell r="F8">
            <v>10</v>
          </cell>
        </row>
        <row r="9">
          <cell r="B9" t="str">
            <v>BALIAPAL</v>
          </cell>
          <cell r="C9">
            <v>85</v>
          </cell>
          <cell r="D9">
            <v>95</v>
          </cell>
          <cell r="E9">
            <v>110</v>
          </cell>
          <cell r="F9">
            <v>10</v>
          </cell>
        </row>
        <row r="10">
          <cell r="B10" t="str">
            <v>BANAMALIPUR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BANKI</v>
          </cell>
          <cell r="C11">
            <v>45</v>
          </cell>
          <cell r="D11">
            <v>55</v>
          </cell>
          <cell r="E11">
            <v>70</v>
          </cell>
        </row>
        <row r="12">
          <cell r="B12" t="str">
            <v>BARAGARH</v>
          </cell>
          <cell r="C12">
            <v>90</v>
          </cell>
          <cell r="D12">
            <v>100</v>
          </cell>
          <cell r="E12">
            <v>115</v>
          </cell>
          <cell r="F12">
            <v>10</v>
          </cell>
        </row>
        <row r="13">
          <cell r="B13" t="str">
            <v>BARANGA</v>
          </cell>
          <cell r="C13">
            <v>45</v>
          </cell>
          <cell r="D13">
            <v>55</v>
          </cell>
          <cell r="E13">
            <v>70</v>
          </cell>
        </row>
        <row r="14">
          <cell r="B14" t="str">
            <v>BARBIL</v>
          </cell>
          <cell r="C14">
            <v>70</v>
          </cell>
          <cell r="D14">
            <v>80</v>
          </cell>
          <cell r="E14">
            <v>95</v>
          </cell>
          <cell r="F14">
            <v>10</v>
          </cell>
        </row>
        <row r="15">
          <cell r="B15" t="str">
            <v>BARIPADA</v>
          </cell>
          <cell r="C15">
            <v>80</v>
          </cell>
          <cell r="D15">
            <v>90</v>
          </cell>
          <cell r="E15">
            <v>105</v>
          </cell>
          <cell r="F15">
            <v>10</v>
          </cell>
        </row>
        <row r="16">
          <cell r="B16" t="str">
            <v>BARPALI</v>
          </cell>
          <cell r="C16">
            <v>110</v>
          </cell>
          <cell r="D16">
            <v>120</v>
          </cell>
          <cell r="E16">
            <v>135</v>
          </cell>
          <cell r="F16">
            <v>10</v>
          </cell>
        </row>
        <row r="17">
          <cell r="B17" t="str">
            <v>BASUDEVPUR</v>
          </cell>
          <cell r="C17">
            <v>90</v>
          </cell>
          <cell r="D17">
            <v>100</v>
          </cell>
          <cell r="E17">
            <v>115</v>
          </cell>
          <cell r="F17">
            <v>10</v>
          </cell>
        </row>
        <row r="18">
          <cell r="B18" t="str">
            <v>BELPAHAD</v>
          </cell>
          <cell r="C18">
            <v>125</v>
          </cell>
          <cell r="D18">
            <v>135</v>
          </cell>
          <cell r="E18">
            <v>150</v>
          </cell>
          <cell r="F18">
            <v>10</v>
          </cell>
        </row>
        <row r="19">
          <cell r="B19" t="str">
            <v>BERHAMPUR</v>
          </cell>
          <cell r="C19">
            <v>75</v>
          </cell>
          <cell r="D19">
            <v>85</v>
          </cell>
          <cell r="E19">
            <v>100</v>
          </cell>
          <cell r="F19">
            <v>10</v>
          </cell>
        </row>
        <row r="20">
          <cell r="B20" t="str">
            <v>BHADRAK</v>
          </cell>
          <cell r="C20">
            <v>45</v>
          </cell>
          <cell r="D20">
            <v>55</v>
          </cell>
          <cell r="E20">
            <v>70</v>
          </cell>
        </row>
        <row r="21">
          <cell r="B21" t="str">
            <v>BHANJANAGAR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BHAWANIPATNA</v>
          </cell>
          <cell r="C22">
            <v>85</v>
          </cell>
          <cell r="D22">
            <v>95</v>
          </cell>
          <cell r="E22">
            <v>110</v>
          </cell>
          <cell r="F22">
            <v>10</v>
          </cell>
        </row>
        <row r="23">
          <cell r="B23" t="str">
            <v>BHUBANESWAR</v>
          </cell>
          <cell r="C23">
            <v>45</v>
          </cell>
          <cell r="D23">
            <v>55</v>
          </cell>
          <cell r="E23">
            <v>70</v>
          </cell>
        </row>
        <row r="24">
          <cell r="B24" t="str">
            <v>BOLANGIR</v>
          </cell>
          <cell r="C24">
            <v>75</v>
          </cell>
          <cell r="D24">
            <v>85</v>
          </cell>
          <cell r="E24">
            <v>100</v>
          </cell>
          <cell r="F24">
            <v>10</v>
          </cell>
        </row>
        <row r="25">
          <cell r="B25" t="str">
            <v>BORIGUMMA</v>
          </cell>
          <cell r="C25">
            <v>115</v>
          </cell>
          <cell r="D25">
            <v>125</v>
          </cell>
          <cell r="E25">
            <v>140</v>
          </cell>
          <cell r="F25">
            <v>10</v>
          </cell>
        </row>
        <row r="26">
          <cell r="B26" t="str">
            <v>BOUDH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BRAJARAJNAGAR</v>
          </cell>
          <cell r="C27">
            <v>100</v>
          </cell>
          <cell r="D27">
            <v>110</v>
          </cell>
          <cell r="E27">
            <v>125</v>
          </cell>
          <cell r="F27">
            <v>10</v>
          </cell>
        </row>
        <row r="28">
          <cell r="B28" t="str">
            <v>CHANDBALI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CHATRACHAKADA</v>
          </cell>
          <cell r="C29">
            <v>65</v>
          </cell>
          <cell r="D29">
            <v>75</v>
          </cell>
          <cell r="E29">
            <v>90</v>
          </cell>
          <cell r="F29">
            <v>10</v>
          </cell>
        </row>
        <row r="30">
          <cell r="B30" t="str">
            <v>CHHATRAPUR</v>
          </cell>
          <cell r="C30">
            <v>85</v>
          </cell>
          <cell r="D30">
            <v>95</v>
          </cell>
          <cell r="E30">
            <v>110</v>
          </cell>
          <cell r="F30">
            <v>10</v>
          </cell>
        </row>
        <row r="31">
          <cell r="B31" t="str">
            <v>DENGAPOLA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DERABISHI</v>
          </cell>
          <cell r="C32">
            <v>45</v>
          </cell>
          <cell r="D32">
            <v>55</v>
          </cell>
          <cell r="E32">
            <v>70</v>
          </cell>
        </row>
        <row r="33">
          <cell r="B33" t="str">
            <v>DHAMNAGAR</v>
          </cell>
          <cell r="C33">
            <v>100</v>
          </cell>
          <cell r="D33">
            <v>110</v>
          </cell>
          <cell r="E33">
            <v>125</v>
          </cell>
          <cell r="F33">
            <v>10</v>
          </cell>
        </row>
        <row r="34">
          <cell r="B34" t="str">
            <v>DHENKANAL</v>
          </cell>
          <cell r="C34">
            <v>45</v>
          </cell>
          <cell r="D34">
            <v>55</v>
          </cell>
          <cell r="E34">
            <v>70</v>
          </cell>
        </row>
        <row r="35">
          <cell r="B35" t="str">
            <v>DIGAPAHANDI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FAKIRPUR</v>
          </cell>
          <cell r="C36">
            <v>100</v>
          </cell>
          <cell r="D36">
            <v>110</v>
          </cell>
          <cell r="E36">
            <v>125</v>
          </cell>
          <cell r="F36">
            <v>10</v>
          </cell>
        </row>
        <row r="37">
          <cell r="B37" t="str">
            <v>HARIPUR HAT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ITAMATI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JAGATSINGHPUR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ROAD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JAJPUR TOWN</v>
          </cell>
          <cell r="C41">
            <v>45</v>
          </cell>
          <cell r="D41">
            <v>55</v>
          </cell>
          <cell r="E41">
            <v>70</v>
          </cell>
        </row>
        <row r="42">
          <cell r="B42" t="str">
            <v>JALESWAR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JASIPUR</v>
          </cell>
          <cell r="C43">
            <v>90</v>
          </cell>
          <cell r="D43">
            <v>100</v>
          </cell>
          <cell r="E43">
            <v>115</v>
          </cell>
          <cell r="F43">
            <v>10</v>
          </cell>
        </row>
        <row r="44">
          <cell r="B44" t="str">
            <v>JATNI</v>
          </cell>
          <cell r="C44">
            <v>45</v>
          </cell>
          <cell r="D44">
            <v>55</v>
          </cell>
          <cell r="E44">
            <v>70</v>
          </cell>
        </row>
        <row r="45">
          <cell r="B45" t="str">
            <v>JEYPORE</v>
          </cell>
          <cell r="C45">
            <v>90</v>
          </cell>
          <cell r="D45">
            <v>100</v>
          </cell>
          <cell r="E45">
            <v>115</v>
          </cell>
          <cell r="F45">
            <v>10</v>
          </cell>
        </row>
        <row r="46">
          <cell r="B46" t="str">
            <v>KALUPADA GHAT</v>
          </cell>
          <cell r="C46">
            <v>85</v>
          </cell>
          <cell r="D46">
            <v>95</v>
          </cell>
          <cell r="E46">
            <v>110</v>
          </cell>
          <cell r="F46">
            <v>10</v>
          </cell>
        </row>
        <row r="47">
          <cell r="B47" t="str">
            <v>KAMAKHYANAGAR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KENDRAPARA</v>
          </cell>
          <cell r="C48">
            <v>45</v>
          </cell>
          <cell r="D48">
            <v>55</v>
          </cell>
          <cell r="E48">
            <v>70</v>
          </cell>
        </row>
        <row r="49">
          <cell r="B49" t="str">
            <v>KESINGA</v>
          </cell>
          <cell r="C49">
            <v>110</v>
          </cell>
          <cell r="D49">
            <v>120</v>
          </cell>
          <cell r="E49">
            <v>135</v>
          </cell>
          <cell r="F49">
            <v>10</v>
          </cell>
        </row>
        <row r="50">
          <cell r="B50" t="str">
            <v>KHURDA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KONARK</v>
          </cell>
          <cell r="C51">
            <v>45</v>
          </cell>
          <cell r="D51">
            <v>55</v>
          </cell>
          <cell r="E51">
            <v>70</v>
          </cell>
        </row>
        <row r="52">
          <cell r="B52" t="str">
            <v>KORAPUT</v>
          </cell>
          <cell r="C52">
            <v>90</v>
          </cell>
          <cell r="D52">
            <v>100</v>
          </cell>
          <cell r="E52">
            <v>115</v>
          </cell>
          <cell r="F52">
            <v>10</v>
          </cell>
        </row>
        <row r="53">
          <cell r="B53" t="str">
            <v>KOTPAD</v>
          </cell>
          <cell r="C53">
            <v>115</v>
          </cell>
          <cell r="D53">
            <v>125</v>
          </cell>
          <cell r="E53">
            <v>140</v>
          </cell>
          <cell r="F53">
            <v>10</v>
          </cell>
        </row>
        <row r="54">
          <cell r="B54" t="str">
            <v>KUAKHIA</v>
          </cell>
          <cell r="C54">
            <v>45</v>
          </cell>
          <cell r="D54">
            <v>55</v>
          </cell>
          <cell r="E54">
            <v>70</v>
          </cell>
        </row>
        <row r="55">
          <cell r="B55" t="str">
            <v>KUNDILO</v>
          </cell>
          <cell r="C55">
            <v>65</v>
          </cell>
          <cell r="D55">
            <v>75</v>
          </cell>
          <cell r="E55">
            <v>90</v>
          </cell>
          <cell r="F55">
            <v>10</v>
          </cell>
        </row>
        <row r="56">
          <cell r="B56" t="str">
            <v>MALKANGIRI</v>
          </cell>
          <cell r="C56">
            <v>85</v>
          </cell>
          <cell r="D56">
            <v>95</v>
          </cell>
          <cell r="E56">
            <v>110</v>
          </cell>
          <cell r="F56">
            <v>10</v>
          </cell>
        </row>
        <row r="57">
          <cell r="B57" t="str">
            <v>NABARANGPUR</v>
          </cell>
          <cell r="C57">
            <v>100</v>
          </cell>
          <cell r="D57">
            <v>110</v>
          </cell>
          <cell r="E57">
            <v>125</v>
          </cell>
          <cell r="F57">
            <v>10</v>
          </cell>
        </row>
        <row r="58">
          <cell r="B58" t="str">
            <v>NAYAGARH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NIALI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NIMAPARA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PANIKOILI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PANKAPAL</v>
          </cell>
          <cell r="C62">
            <v>45</v>
          </cell>
          <cell r="D62">
            <v>55</v>
          </cell>
          <cell r="E62">
            <v>70</v>
          </cell>
        </row>
        <row r="63">
          <cell r="B63" t="str">
            <v>PARALAKHEMUNDI</v>
          </cell>
          <cell r="C63">
            <v>125</v>
          </cell>
          <cell r="D63">
            <v>135</v>
          </cell>
          <cell r="E63">
            <v>150</v>
          </cell>
          <cell r="F63">
            <v>10</v>
          </cell>
        </row>
        <row r="64">
          <cell r="B64" t="str">
            <v>PATAPUR</v>
          </cell>
          <cell r="C64">
            <v>70</v>
          </cell>
          <cell r="D64">
            <v>80</v>
          </cell>
          <cell r="E64">
            <v>95</v>
          </cell>
          <cell r="F64">
            <v>10</v>
          </cell>
        </row>
        <row r="65">
          <cell r="B65" t="str">
            <v>PATRAPARA</v>
          </cell>
          <cell r="C65">
            <v>45</v>
          </cell>
          <cell r="D65">
            <v>55</v>
          </cell>
          <cell r="E65">
            <v>70</v>
          </cell>
        </row>
        <row r="66">
          <cell r="B66" t="str">
            <v>PHULBANI</v>
          </cell>
          <cell r="C66">
            <v>105</v>
          </cell>
          <cell r="D66">
            <v>115</v>
          </cell>
          <cell r="E66">
            <v>130</v>
          </cell>
          <cell r="F66">
            <v>10</v>
          </cell>
        </row>
        <row r="67">
          <cell r="B67" t="str">
            <v>PIPILI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PURI</v>
          </cell>
          <cell r="C68">
            <v>45</v>
          </cell>
          <cell r="D68">
            <v>55</v>
          </cell>
          <cell r="E68">
            <v>70</v>
          </cell>
        </row>
        <row r="69">
          <cell r="B69" t="str">
            <v>RAIRANGPUR</v>
          </cell>
          <cell r="C69">
            <v>90</v>
          </cell>
          <cell r="D69">
            <v>100</v>
          </cell>
          <cell r="E69">
            <v>115</v>
          </cell>
          <cell r="F69">
            <v>10</v>
          </cell>
        </row>
        <row r="70">
          <cell r="B70" t="str">
            <v>RAJ NILAGIRI</v>
          </cell>
          <cell r="C70">
            <v>85</v>
          </cell>
          <cell r="D70">
            <v>95</v>
          </cell>
          <cell r="E70">
            <v>110</v>
          </cell>
          <cell r="F70">
            <v>10</v>
          </cell>
        </row>
        <row r="71">
          <cell r="B71" t="str">
            <v>RAJGANGPUR</v>
          </cell>
          <cell r="C71">
            <v>90</v>
          </cell>
          <cell r="D71">
            <v>100</v>
          </cell>
          <cell r="E71">
            <v>115</v>
          </cell>
          <cell r="F71">
            <v>10</v>
          </cell>
        </row>
        <row r="72">
          <cell r="B72" t="str">
            <v>RAMESWARPUR</v>
          </cell>
          <cell r="C72">
            <v>65</v>
          </cell>
          <cell r="D72">
            <v>75</v>
          </cell>
          <cell r="E72">
            <v>90</v>
          </cell>
          <cell r="F72">
            <v>10</v>
          </cell>
        </row>
        <row r="73">
          <cell r="B73" t="str">
            <v>RAYAGADA</v>
          </cell>
          <cell r="C73">
            <v>95</v>
          </cell>
          <cell r="D73">
            <v>105</v>
          </cell>
          <cell r="E73">
            <v>120</v>
          </cell>
          <cell r="F73">
            <v>10</v>
          </cell>
        </row>
        <row r="74">
          <cell r="B74" t="str">
            <v>ROURKELA</v>
          </cell>
          <cell r="C74">
            <v>80</v>
          </cell>
          <cell r="D74">
            <v>90</v>
          </cell>
          <cell r="E74">
            <v>105</v>
          </cell>
          <cell r="F74">
            <v>10</v>
          </cell>
        </row>
        <row r="75">
          <cell r="B75" t="str">
            <v>SAHADEV KHUNTA</v>
          </cell>
          <cell r="C75">
            <v>70</v>
          </cell>
          <cell r="D75">
            <v>80</v>
          </cell>
          <cell r="E75">
            <v>95</v>
          </cell>
          <cell r="F75">
            <v>10</v>
          </cell>
        </row>
        <row r="76">
          <cell r="B76" t="str">
            <v>SALIPUR</v>
          </cell>
          <cell r="C76">
            <v>45</v>
          </cell>
          <cell r="D76">
            <v>55</v>
          </cell>
          <cell r="E76">
            <v>70</v>
          </cell>
        </row>
        <row r="77">
          <cell r="B77" t="str">
            <v>SAMBALPUR</v>
          </cell>
          <cell r="C77">
            <v>80</v>
          </cell>
          <cell r="D77">
            <v>90</v>
          </cell>
          <cell r="E77">
            <v>105</v>
          </cell>
          <cell r="F77">
            <v>10</v>
          </cell>
        </row>
        <row r="78">
          <cell r="B78" t="str">
            <v>SIMILIGUDA</v>
          </cell>
          <cell r="C78">
            <v>100</v>
          </cell>
          <cell r="D78">
            <v>110</v>
          </cell>
          <cell r="E78">
            <v>125</v>
          </cell>
          <cell r="F78">
            <v>10</v>
          </cell>
        </row>
        <row r="79">
          <cell r="B79" t="str">
            <v>SONEPUR</v>
          </cell>
          <cell r="C79">
            <v>105</v>
          </cell>
          <cell r="D79">
            <v>115</v>
          </cell>
          <cell r="E79">
            <v>130</v>
          </cell>
          <cell r="F79">
            <v>10</v>
          </cell>
        </row>
        <row r="80">
          <cell r="B80" t="str">
            <v>SORO</v>
          </cell>
          <cell r="C80">
            <v>70</v>
          </cell>
          <cell r="D80">
            <v>80</v>
          </cell>
          <cell r="E80">
            <v>95</v>
          </cell>
          <cell r="F80">
            <v>10</v>
          </cell>
        </row>
        <row r="81">
          <cell r="B81" t="str">
            <v>SUNDERGARH</v>
          </cell>
          <cell r="C81">
            <v>110</v>
          </cell>
          <cell r="D81">
            <v>120</v>
          </cell>
          <cell r="E81">
            <v>135</v>
          </cell>
          <cell r="F81">
            <v>10</v>
          </cell>
        </row>
        <row r="82">
          <cell r="B82" t="str">
            <v>TALCHER</v>
          </cell>
          <cell r="C82">
            <v>45</v>
          </cell>
          <cell r="D82">
            <v>55</v>
          </cell>
          <cell r="E82">
            <v>70</v>
          </cell>
        </row>
        <row r="83">
          <cell r="B83" t="str">
            <v>TITILAGARH</v>
          </cell>
          <cell r="C83">
            <v>90</v>
          </cell>
          <cell r="D83">
            <v>100</v>
          </cell>
          <cell r="E83">
            <v>115</v>
          </cell>
          <cell r="F83">
            <v>10</v>
          </cell>
        </row>
        <row r="84">
          <cell r="B84" t="str">
            <v>ULUNDA</v>
          </cell>
          <cell r="C84">
            <v>115</v>
          </cell>
          <cell r="D84">
            <v>125</v>
          </cell>
          <cell r="E84">
            <v>140</v>
          </cell>
          <cell r="F84">
            <v>10</v>
          </cell>
        </row>
        <row r="85">
          <cell r="B85" t="str">
            <v>UMERKOT</v>
          </cell>
          <cell r="C85">
            <v>105</v>
          </cell>
          <cell r="D85">
            <v>115</v>
          </cell>
          <cell r="E85">
            <v>130</v>
          </cell>
          <cell r="F85">
            <v>10</v>
          </cell>
        </row>
        <row r="86">
          <cell r="B86" t="str">
            <v>KULAILO</v>
          </cell>
          <cell r="C86">
            <v>45</v>
          </cell>
          <cell r="D86">
            <v>55</v>
          </cell>
          <cell r="E86">
            <v>70</v>
          </cell>
        </row>
        <row r="87">
          <cell r="B87" t="str">
            <v>JHARSUGUDA</v>
          </cell>
          <cell r="C87">
            <v>80</v>
          </cell>
          <cell r="D87">
            <v>90</v>
          </cell>
          <cell r="E87">
            <v>105</v>
          </cell>
          <cell r="F87">
            <v>10</v>
          </cell>
        </row>
        <row r="88">
          <cell r="B88" t="str">
            <v>GANJAM</v>
          </cell>
          <cell r="C88">
            <v>85</v>
          </cell>
          <cell r="D88">
            <v>95</v>
          </cell>
          <cell r="E88">
            <v>110</v>
          </cell>
          <cell r="F88">
            <v>10</v>
          </cell>
        </row>
        <row r="89">
          <cell r="B89" t="str">
            <v>SIMILIA</v>
          </cell>
          <cell r="C89">
            <v>70</v>
          </cell>
          <cell r="D89">
            <v>80</v>
          </cell>
          <cell r="E89">
            <v>95</v>
          </cell>
          <cell r="F89">
            <v>10</v>
          </cell>
        </row>
      </sheetData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X8" sqref="X8"/>
    </sheetView>
  </sheetViews>
  <sheetFormatPr defaultRowHeight="15"/>
  <cols>
    <col min="1" max="1" width="4.28515625" style="1" customWidth="1"/>
    <col min="2" max="2" width="9.7109375" style="1" bestFit="1" customWidth="1"/>
    <col min="3" max="3" width="10.42578125" style="1" customWidth="1"/>
    <col min="4" max="4" width="5.7109375" style="1" bestFit="1" customWidth="1"/>
    <col min="5" max="5" width="15" style="1" bestFit="1" customWidth="1"/>
    <col min="6" max="6" width="8" style="1" customWidth="1"/>
    <col min="7" max="7" width="7" style="1" customWidth="1"/>
    <col min="8" max="8" width="7.7109375" style="2" customWidth="1"/>
    <col min="9" max="9" width="6.85546875" style="2" customWidth="1"/>
    <col min="10" max="10" width="8" style="2" customWidth="1"/>
    <col min="11" max="11" width="7.42578125" style="2" customWidth="1"/>
    <col min="12" max="12" width="8.5703125" style="2" bestFit="1" customWidth="1"/>
    <col min="13" max="13" width="12.140625" style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3" ht="78.75" customHeight="1">
      <c r="A2" s="32" t="s">
        <v>91</v>
      </c>
      <c r="B2" s="33"/>
      <c r="C2" s="33"/>
      <c r="D2" s="33"/>
      <c r="E2" s="33"/>
      <c r="F2" s="33"/>
      <c r="G2" s="33"/>
      <c r="H2" s="34"/>
      <c r="I2" s="23" t="s">
        <v>90</v>
      </c>
      <c r="J2" s="23"/>
      <c r="K2" s="23"/>
      <c r="L2" s="23"/>
    </row>
    <row r="3" spans="1:13" s="12" customFormat="1">
      <c r="A3" s="5" t="s">
        <v>74</v>
      </c>
      <c r="B3" s="5" t="s">
        <v>78</v>
      </c>
      <c r="C3" s="5" t="s">
        <v>79</v>
      </c>
      <c r="D3" s="13" t="s">
        <v>71</v>
      </c>
      <c r="E3" s="5" t="s">
        <v>72</v>
      </c>
      <c r="F3" s="13" t="s">
        <v>73</v>
      </c>
      <c r="G3" s="5" t="s">
        <v>80</v>
      </c>
      <c r="H3" s="10" t="s">
        <v>81</v>
      </c>
      <c r="I3" s="10" t="s">
        <v>82</v>
      </c>
      <c r="J3" s="10" t="s">
        <v>83</v>
      </c>
      <c r="K3" s="10" t="s">
        <v>84</v>
      </c>
      <c r="L3" s="10" t="s">
        <v>85</v>
      </c>
      <c r="M3" s="11" t="s">
        <v>86</v>
      </c>
    </row>
    <row r="4" spans="1:13">
      <c r="A4" s="24">
        <v>1</v>
      </c>
      <c r="B4" s="8" t="s">
        <v>4</v>
      </c>
      <c r="C4" s="8" t="s">
        <v>38</v>
      </c>
      <c r="D4" s="9" t="s">
        <v>70</v>
      </c>
      <c r="E4" s="4" t="s">
        <v>59</v>
      </c>
      <c r="F4" s="8" t="s">
        <v>16</v>
      </c>
      <c r="G4" s="8">
        <v>8</v>
      </c>
      <c r="H4" s="6">
        <f>VLOOKUP(E4,'[1]DHP INTER'!$B$4:$C$89,2,FALSE)</f>
        <v>80</v>
      </c>
      <c r="I4" s="6">
        <f>G4*2</f>
        <v>16</v>
      </c>
      <c r="J4" s="6">
        <f>VLOOKUP(E4,'[1]DHP INTER'!$B$4:$F$89,5,FALSE)*G4</f>
        <v>80</v>
      </c>
      <c r="K4" s="6">
        <v>25</v>
      </c>
      <c r="L4" s="6">
        <f>G4*H4+I4+J4+K4</f>
        <v>761</v>
      </c>
      <c r="M4" s="8" t="s">
        <v>75</v>
      </c>
    </row>
    <row r="5" spans="1:13">
      <c r="A5" s="24">
        <v>2</v>
      </c>
      <c r="B5" s="8" t="s">
        <v>4</v>
      </c>
      <c r="C5" s="8" t="s">
        <v>39</v>
      </c>
      <c r="D5" s="9" t="s">
        <v>70</v>
      </c>
      <c r="E5" s="4" t="s">
        <v>60</v>
      </c>
      <c r="F5" s="8" t="s">
        <v>5</v>
      </c>
      <c r="G5" s="8">
        <v>6</v>
      </c>
      <c r="H5" s="6">
        <f>VLOOKUP(E5,'[1]DHP INTER'!$B$4:$D$89,3,FALSE)</f>
        <v>110</v>
      </c>
      <c r="I5" s="6">
        <f t="shared" ref="I5:I30" si="0">G5*2</f>
        <v>12</v>
      </c>
      <c r="J5" s="6">
        <f>VLOOKUP(E5,'[1]DHP INTER'!$B$4:$F$89,5,FALSE)*G5</f>
        <v>60</v>
      </c>
      <c r="K5" s="6"/>
      <c r="L5" s="6">
        <f t="shared" ref="L5:L30" si="1">G5*H5+I5+J5+K5</f>
        <v>732</v>
      </c>
      <c r="M5" s="8" t="s">
        <v>76</v>
      </c>
    </row>
    <row r="6" spans="1:13">
      <c r="A6" s="24"/>
      <c r="B6" s="8" t="s">
        <v>4</v>
      </c>
      <c r="C6" s="8" t="s">
        <v>39</v>
      </c>
      <c r="D6" s="9" t="s">
        <v>70</v>
      </c>
      <c r="E6" s="4" t="s">
        <v>60</v>
      </c>
      <c r="F6" s="8" t="s">
        <v>5</v>
      </c>
      <c r="G6" s="8">
        <v>2</v>
      </c>
      <c r="H6" s="6">
        <v>100</v>
      </c>
      <c r="I6" s="6">
        <f t="shared" si="0"/>
        <v>4</v>
      </c>
      <c r="J6" s="6">
        <f>VLOOKUP(E6,'[1]DHP INTER'!$B$4:$F$89,5,FALSE)*G6</f>
        <v>20</v>
      </c>
      <c r="K6" s="6">
        <v>25</v>
      </c>
      <c r="L6" s="6">
        <f t="shared" si="1"/>
        <v>249</v>
      </c>
      <c r="M6" s="31" t="s">
        <v>88</v>
      </c>
    </row>
    <row r="7" spans="1:13">
      <c r="A7" s="24">
        <v>3</v>
      </c>
      <c r="B7" s="8" t="s">
        <v>4</v>
      </c>
      <c r="C7" s="8" t="s">
        <v>40</v>
      </c>
      <c r="D7" s="9" t="s">
        <v>70</v>
      </c>
      <c r="E7" s="4" t="s">
        <v>61</v>
      </c>
      <c r="F7" s="8" t="s">
        <v>6</v>
      </c>
      <c r="G7" s="8">
        <v>22</v>
      </c>
      <c r="H7" s="6">
        <f>VLOOKUP(E7,'[1]DHP INTER'!$B$4:$C$89,2,FALSE)</f>
        <v>70</v>
      </c>
      <c r="I7" s="6">
        <f t="shared" si="0"/>
        <v>44</v>
      </c>
      <c r="J7" s="6">
        <f>VLOOKUP(E7,'[1]DHP INTER'!$B$4:$F$89,5,FALSE)*G7</f>
        <v>220</v>
      </c>
      <c r="K7" s="6">
        <v>25</v>
      </c>
      <c r="L7" s="6">
        <f t="shared" si="1"/>
        <v>1829</v>
      </c>
      <c r="M7" s="8" t="s">
        <v>75</v>
      </c>
    </row>
    <row r="8" spans="1:13">
      <c r="A8" s="24">
        <v>4</v>
      </c>
      <c r="B8" s="8" t="s">
        <v>1</v>
      </c>
      <c r="C8" s="8" t="s">
        <v>31</v>
      </c>
      <c r="D8" s="9" t="s">
        <v>70</v>
      </c>
      <c r="E8" s="4" t="s">
        <v>53</v>
      </c>
      <c r="F8" s="8" t="s">
        <v>3</v>
      </c>
      <c r="G8" s="8">
        <v>35</v>
      </c>
      <c r="H8" s="6">
        <f>VLOOKUP(E8,'[1]DHP INTER'!$B$4:$C$89,2,FALSE)</f>
        <v>45</v>
      </c>
      <c r="I8" s="6">
        <f t="shared" si="0"/>
        <v>70</v>
      </c>
      <c r="J8" s="6">
        <f>VLOOKUP(E8,'[1]DHP INTER'!$B$4:$F$89,5,FALSE)*G8</f>
        <v>0</v>
      </c>
      <c r="K8" s="6">
        <v>25</v>
      </c>
      <c r="L8" s="6">
        <f t="shared" si="1"/>
        <v>1670</v>
      </c>
      <c r="M8" s="8" t="s">
        <v>75</v>
      </c>
    </row>
    <row r="9" spans="1:13">
      <c r="A9" s="24">
        <v>5</v>
      </c>
      <c r="B9" s="8" t="s">
        <v>1</v>
      </c>
      <c r="C9" s="8" t="s">
        <v>32</v>
      </c>
      <c r="D9" s="9" t="s">
        <v>70</v>
      </c>
      <c r="E9" s="4" t="s">
        <v>54</v>
      </c>
      <c r="F9" s="8" t="s">
        <v>2</v>
      </c>
      <c r="G9" s="8">
        <v>16</v>
      </c>
      <c r="H9" s="6">
        <f>VLOOKUP(E9,'[1]DHP INTER'!$B$4:$C$89,2,FALSE)</f>
        <v>45</v>
      </c>
      <c r="I9" s="6">
        <f t="shared" si="0"/>
        <v>32</v>
      </c>
      <c r="J9" s="6">
        <f>VLOOKUP(E9,'[1]DHP INTER'!$B$4:$F$89,5,FALSE)*G9</f>
        <v>0</v>
      </c>
      <c r="K9" s="6">
        <v>25</v>
      </c>
      <c r="L9" s="6">
        <f t="shared" si="1"/>
        <v>777</v>
      </c>
      <c r="M9" s="8" t="s">
        <v>75</v>
      </c>
    </row>
    <row r="10" spans="1:13">
      <c r="A10" s="24">
        <v>6</v>
      </c>
      <c r="B10" s="8" t="s">
        <v>23</v>
      </c>
      <c r="C10" s="8" t="s">
        <v>41</v>
      </c>
      <c r="D10" s="9" t="s">
        <v>70</v>
      </c>
      <c r="E10" s="4" t="s">
        <v>62</v>
      </c>
      <c r="F10" s="8" t="s">
        <v>24</v>
      </c>
      <c r="G10" s="8">
        <v>12</v>
      </c>
      <c r="H10" s="6">
        <f>VLOOKUP(E10,'[1]DHP INTER'!$B$4:$C$89,2,FALSE)</f>
        <v>115</v>
      </c>
      <c r="I10" s="6">
        <f t="shared" si="0"/>
        <v>24</v>
      </c>
      <c r="J10" s="6">
        <f>VLOOKUP(E10,'[1]DHP INTER'!$B$4:$F$89,5,FALSE)*G10</f>
        <v>120</v>
      </c>
      <c r="K10" s="6">
        <v>25</v>
      </c>
      <c r="L10" s="6">
        <f t="shared" si="1"/>
        <v>1549</v>
      </c>
      <c r="M10" s="8" t="s">
        <v>75</v>
      </c>
    </row>
    <row r="11" spans="1:13">
      <c r="A11" s="24">
        <v>7</v>
      </c>
      <c r="B11" s="8" t="s">
        <v>19</v>
      </c>
      <c r="C11" s="8" t="s">
        <v>33</v>
      </c>
      <c r="D11" s="9" t="s">
        <v>70</v>
      </c>
      <c r="E11" s="4" t="s">
        <v>55</v>
      </c>
      <c r="F11" s="8" t="s">
        <v>22</v>
      </c>
      <c r="G11" s="8">
        <v>7</v>
      </c>
      <c r="H11" s="6">
        <f>VLOOKUP(E11,'[1]DHP INTER'!$B$4:$C$89,2,FALSE)</f>
        <v>45</v>
      </c>
      <c r="I11" s="6">
        <f t="shared" si="0"/>
        <v>14</v>
      </c>
      <c r="J11" s="6">
        <f>VLOOKUP(E11,'[1]DHP INTER'!$B$4:$F$89,5,FALSE)*G11</f>
        <v>0</v>
      </c>
      <c r="K11" s="6">
        <v>25</v>
      </c>
      <c r="L11" s="6">
        <f t="shared" si="1"/>
        <v>354</v>
      </c>
      <c r="M11" s="8" t="s">
        <v>75</v>
      </c>
    </row>
    <row r="12" spans="1:13">
      <c r="A12" s="24">
        <v>8</v>
      </c>
      <c r="B12" s="8" t="s">
        <v>19</v>
      </c>
      <c r="C12" s="8" t="s">
        <v>42</v>
      </c>
      <c r="D12" s="9" t="s">
        <v>70</v>
      </c>
      <c r="E12" s="4" t="s">
        <v>61</v>
      </c>
      <c r="F12" s="8" t="s">
        <v>20</v>
      </c>
      <c r="G12" s="8">
        <v>5</v>
      </c>
      <c r="H12" s="6">
        <f>VLOOKUP(E12,'[1]DHP INTER'!$B$4:$E$89,4,FALSE)</f>
        <v>95</v>
      </c>
      <c r="I12" s="6">
        <f t="shared" si="0"/>
        <v>10</v>
      </c>
      <c r="J12" s="6">
        <f>VLOOKUP(E12,'[1]DHP INTER'!$B$4:$F$89,5,FALSE)*G12</f>
        <v>50</v>
      </c>
      <c r="K12" s="6">
        <v>25</v>
      </c>
      <c r="L12" s="6">
        <f t="shared" si="1"/>
        <v>560</v>
      </c>
      <c r="M12" s="8" t="s">
        <v>77</v>
      </c>
    </row>
    <row r="13" spans="1:13">
      <c r="A13" s="24">
        <v>9</v>
      </c>
      <c r="B13" s="8" t="s">
        <v>19</v>
      </c>
      <c r="C13" s="8" t="s">
        <v>43</v>
      </c>
      <c r="D13" s="9" t="s">
        <v>70</v>
      </c>
      <c r="E13" s="4" t="s">
        <v>63</v>
      </c>
      <c r="F13" s="8" t="s">
        <v>21</v>
      </c>
      <c r="G13" s="8">
        <v>13</v>
      </c>
      <c r="H13" s="6">
        <f>VLOOKUP(E13,'[1]DHP INTER'!$B$4:$C$89,2,FALSE)</f>
        <v>70</v>
      </c>
      <c r="I13" s="6">
        <f t="shared" si="0"/>
        <v>26</v>
      </c>
      <c r="J13" s="6">
        <f>VLOOKUP(E13,'[1]DHP INTER'!$B$4:$F$89,5,FALSE)*G13</f>
        <v>130</v>
      </c>
      <c r="K13" s="6">
        <v>25</v>
      </c>
      <c r="L13" s="6">
        <f t="shared" si="1"/>
        <v>1091</v>
      </c>
      <c r="M13" s="8" t="s">
        <v>75</v>
      </c>
    </row>
    <row r="14" spans="1:13" s="30" customFormat="1" ht="15" customHeight="1">
      <c r="A14" s="25">
        <v>10</v>
      </c>
      <c r="B14" s="26" t="s">
        <v>19</v>
      </c>
      <c r="C14" s="26" t="s">
        <v>44</v>
      </c>
      <c r="D14" s="27" t="s">
        <v>70</v>
      </c>
      <c r="E14" s="28" t="s">
        <v>64</v>
      </c>
      <c r="F14" s="26" t="s">
        <v>25</v>
      </c>
      <c r="G14" s="26">
        <v>8</v>
      </c>
      <c r="H14" s="29">
        <v>105</v>
      </c>
      <c r="I14" s="29">
        <f t="shared" si="0"/>
        <v>16</v>
      </c>
      <c r="J14" s="29">
        <f>VLOOKUP(E14,'[1]DHP INTER'!$B$4:$F$89,5,FALSE)*G14</f>
        <v>80</v>
      </c>
      <c r="K14" s="29">
        <v>25</v>
      </c>
      <c r="L14" s="29">
        <f t="shared" si="1"/>
        <v>961</v>
      </c>
      <c r="M14" s="31" t="s">
        <v>88</v>
      </c>
    </row>
    <row r="15" spans="1:13">
      <c r="A15" s="24">
        <v>11</v>
      </c>
      <c r="B15" s="8" t="s">
        <v>7</v>
      </c>
      <c r="C15" s="8" t="s">
        <v>34</v>
      </c>
      <c r="D15" s="9" t="s">
        <v>70</v>
      </c>
      <c r="E15" s="4" t="s">
        <v>56</v>
      </c>
      <c r="F15" s="8" t="s">
        <v>15</v>
      </c>
      <c r="G15" s="8">
        <v>17</v>
      </c>
      <c r="H15" s="6">
        <f>VLOOKUP(E15,'[1]DHP INTER'!$B$4:$C$89,2,FALSE)</f>
        <v>45</v>
      </c>
      <c r="I15" s="6">
        <f t="shared" si="0"/>
        <v>34</v>
      </c>
      <c r="J15" s="6">
        <f>VLOOKUP(E15,'[1]DHP INTER'!$B$4:$F$89,5,FALSE)*G15</f>
        <v>0</v>
      </c>
      <c r="K15" s="6">
        <v>25</v>
      </c>
      <c r="L15" s="6">
        <f t="shared" si="1"/>
        <v>824</v>
      </c>
      <c r="M15" s="8" t="s">
        <v>75</v>
      </c>
    </row>
    <row r="16" spans="1:13">
      <c r="A16" s="24">
        <v>12</v>
      </c>
      <c r="B16" s="8" t="s">
        <v>7</v>
      </c>
      <c r="C16" s="8" t="s">
        <v>35</v>
      </c>
      <c r="D16" s="9" t="s">
        <v>70</v>
      </c>
      <c r="E16" s="4" t="s">
        <v>57</v>
      </c>
      <c r="F16" s="8" t="s">
        <v>14</v>
      </c>
      <c r="G16" s="8">
        <v>12</v>
      </c>
      <c r="H16" s="6">
        <f>VLOOKUP(E16,'[1]DHP INTER'!$B$4:$C$89,2,FALSE)</f>
        <v>45</v>
      </c>
      <c r="I16" s="6">
        <f t="shared" si="0"/>
        <v>24</v>
      </c>
      <c r="J16" s="6">
        <f>VLOOKUP(E16,'[1]DHP INTER'!$B$4:$F$89,5,FALSE)*G16</f>
        <v>0</v>
      </c>
      <c r="K16" s="6">
        <v>25</v>
      </c>
      <c r="L16" s="6">
        <f t="shared" si="1"/>
        <v>589</v>
      </c>
      <c r="M16" s="8" t="s">
        <v>75</v>
      </c>
    </row>
    <row r="17" spans="1:13">
      <c r="A17" s="24">
        <v>13</v>
      </c>
      <c r="B17" s="8" t="s">
        <v>7</v>
      </c>
      <c r="C17" s="8" t="s">
        <v>36</v>
      </c>
      <c r="D17" s="9" t="s">
        <v>70</v>
      </c>
      <c r="E17" s="4" t="s">
        <v>58</v>
      </c>
      <c r="F17" s="8" t="s">
        <v>8</v>
      </c>
      <c r="G17" s="8">
        <v>1</v>
      </c>
      <c r="H17" s="6">
        <f>VLOOKUP(E17,'[1]DHP INTER'!$B$4:$D$89,3,FALSE)</f>
        <v>55</v>
      </c>
      <c r="I17" s="6">
        <f t="shared" si="0"/>
        <v>2</v>
      </c>
      <c r="J17" s="6">
        <f>VLOOKUP(E17,'[1]DHP INTER'!$B$4:$F$89,5,FALSE)*G17</f>
        <v>0</v>
      </c>
      <c r="K17" s="6">
        <v>25</v>
      </c>
      <c r="L17" s="6">
        <f t="shared" si="1"/>
        <v>82</v>
      </c>
      <c r="M17" s="8" t="s">
        <v>76</v>
      </c>
    </row>
    <row r="18" spans="1:13">
      <c r="A18" s="24">
        <v>14</v>
      </c>
      <c r="B18" s="8" t="s">
        <v>7</v>
      </c>
      <c r="C18" s="8" t="s">
        <v>45</v>
      </c>
      <c r="D18" s="9" t="s">
        <v>70</v>
      </c>
      <c r="E18" s="4" t="s">
        <v>65</v>
      </c>
      <c r="F18" s="8" t="s">
        <v>13</v>
      </c>
      <c r="G18" s="8">
        <v>1</v>
      </c>
      <c r="H18" s="6">
        <f>VLOOKUP(E18,'[1]DHP INTER'!$B$4:$D$89,3,FALSE)</f>
        <v>90</v>
      </c>
      <c r="I18" s="6">
        <f t="shared" si="0"/>
        <v>2</v>
      </c>
      <c r="J18" s="6">
        <f>VLOOKUP(E18,'[1]DHP INTER'!$B$4:$F$89,5,FALSE)*G18</f>
        <v>10</v>
      </c>
      <c r="K18" s="6"/>
      <c r="L18" s="6">
        <f t="shared" si="1"/>
        <v>102</v>
      </c>
      <c r="M18" s="8" t="s">
        <v>76</v>
      </c>
    </row>
    <row r="19" spans="1:13">
      <c r="A19" s="24"/>
      <c r="B19" s="8" t="s">
        <v>7</v>
      </c>
      <c r="C19" s="8" t="s">
        <v>45</v>
      </c>
      <c r="D19" s="9" t="s">
        <v>70</v>
      </c>
      <c r="E19" s="4" t="s">
        <v>65</v>
      </c>
      <c r="F19" s="8" t="s">
        <v>13</v>
      </c>
      <c r="G19" s="8">
        <v>1</v>
      </c>
      <c r="H19" s="6">
        <f>VLOOKUP(E19,'[1]DHP INTER'!$B$4:$E$89,4,FALSE)</f>
        <v>105</v>
      </c>
      <c r="I19" s="6">
        <f t="shared" si="0"/>
        <v>2</v>
      </c>
      <c r="J19" s="6">
        <f>VLOOKUP(E19,'[1]DHP INTER'!$B$4:$F$89,5,FALSE)*G19</f>
        <v>10</v>
      </c>
      <c r="K19" s="6"/>
      <c r="L19" s="6">
        <f t="shared" si="1"/>
        <v>117</v>
      </c>
      <c r="M19" s="8" t="s">
        <v>77</v>
      </c>
    </row>
    <row r="20" spans="1:13">
      <c r="A20" s="24"/>
      <c r="B20" s="8" t="s">
        <v>7</v>
      </c>
      <c r="C20" s="8" t="s">
        <v>45</v>
      </c>
      <c r="D20" s="9" t="s">
        <v>70</v>
      </c>
      <c r="E20" s="4" t="s">
        <v>65</v>
      </c>
      <c r="F20" s="8" t="s">
        <v>13</v>
      </c>
      <c r="G20" s="8">
        <v>1</v>
      </c>
      <c r="H20" s="6">
        <v>80</v>
      </c>
      <c r="I20" s="6">
        <f t="shared" si="0"/>
        <v>2</v>
      </c>
      <c r="J20" s="6">
        <f>VLOOKUP(E20,'[1]DHP INTER'!$B$4:$F$89,5,FALSE)*G20</f>
        <v>10</v>
      </c>
      <c r="K20" s="6">
        <v>25</v>
      </c>
      <c r="L20" s="6">
        <f t="shared" si="1"/>
        <v>117</v>
      </c>
      <c r="M20" s="31" t="s">
        <v>88</v>
      </c>
    </row>
    <row r="21" spans="1:13">
      <c r="A21" s="24">
        <v>15</v>
      </c>
      <c r="B21" s="8" t="s">
        <v>7</v>
      </c>
      <c r="C21" s="8" t="s">
        <v>46</v>
      </c>
      <c r="D21" s="9" t="s">
        <v>70</v>
      </c>
      <c r="E21" s="4" t="s">
        <v>66</v>
      </c>
      <c r="F21" s="8" t="s">
        <v>12</v>
      </c>
      <c r="G21" s="8">
        <v>17</v>
      </c>
      <c r="H21" s="6">
        <f>VLOOKUP(E21,'[1]DHP INTER'!$B$4:$C$89,2,FALSE)</f>
        <v>95</v>
      </c>
      <c r="I21" s="6">
        <f t="shared" si="0"/>
        <v>34</v>
      </c>
      <c r="J21" s="6">
        <f>VLOOKUP(E21,'[1]DHP INTER'!$B$4:$F$89,5,FALSE)*G21</f>
        <v>170</v>
      </c>
      <c r="K21" s="6">
        <v>25</v>
      </c>
      <c r="L21" s="6">
        <f t="shared" si="1"/>
        <v>1844</v>
      </c>
      <c r="M21" s="8" t="s">
        <v>75</v>
      </c>
    </row>
    <row r="22" spans="1:13">
      <c r="A22" s="24">
        <v>16</v>
      </c>
      <c r="B22" s="8" t="s">
        <v>7</v>
      </c>
      <c r="C22" s="8" t="s">
        <v>47</v>
      </c>
      <c r="D22" s="9" t="s">
        <v>70</v>
      </c>
      <c r="E22" s="4" t="s">
        <v>65</v>
      </c>
      <c r="F22" s="8" t="s">
        <v>11</v>
      </c>
      <c r="G22" s="8">
        <v>12</v>
      </c>
      <c r="H22" s="6">
        <f>VLOOKUP(E22,'[1]DHP INTER'!$B$4:$C$89,2,FALSE)</f>
        <v>80</v>
      </c>
      <c r="I22" s="6">
        <f t="shared" si="0"/>
        <v>24</v>
      </c>
      <c r="J22" s="6">
        <f>VLOOKUP(E22,'[1]DHP INTER'!$B$4:$F$89,5,FALSE)*G22</f>
        <v>120</v>
      </c>
      <c r="K22" s="6">
        <v>25</v>
      </c>
      <c r="L22" s="6">
        <f t="shared" si="1"/>
        <v>1129</v>
      </c>
      <c r="M22" s="8" t="s">
        <v>75</v>
      </c>
    </row>
    <row r="23" spans="1:13">
      <c r="A23" s="24">
        <v>17</v>
      </c>
      <c r="B23" s="8" t="s">
        <v>7</v>
      </c>
      <c r="C23" s="8" t="s">
        <v>48</v>
      </c>
      <c r="D23" s="9" t="s">
        <v>70</v>
      </c>
      <c r="E23" s="4" t="s">
        <v>67</v>
      </c>
      <c r="F23" s="8" t="s">
        <v>10</v>
      </c>
      <c r="G23" s="8">
        <v>34</v>
      </c>
      <c r="H23" s="6">
        <f>VLOOKUP(E23,'[1]DHP INTER'!$B$4:$C$89,2,FALSE)</f>
        <v>105</v>
      </c>
      <c r="I23" s="6">
        <f t="shared" si="0"/>
        <v>68</v>
      </c>
      <c r="J23" s="6">
        <f>VLOOKUP(E23,'[1]DHP INTER'!$B$4:$F$89,5,FALSE)*G23</f>
        <v>340</v>
      </c>
      <c r="K23" s="6">
        <v>25</v>
      </c>
      <c r="L23" s="6">
        <f t="shared" si="1"/>
        <v>4003</v>
      </c>
      <c r="M23" s="8" t="s">
        <v>75</v>
      </c>
    </row>
    <row r="24" spans="1:13">
      <c r="A24" s="24">
        <v>18</v>
      </c>
      <c r="B24" s="8" t="s">
        <v>7</v>
      </c>
      <c r="C24" s="8" t="s">
        <v>49</v>
      </c>
      <c r="D24" s="9" t="s">
        <v>70</v>
      </c>
      <c r="E24" s="4" t="s">
        <v>60</v>
      </c>
      <c r="F24" s="8" t="s">
        <v>9</v>
      </c>
      <c r="G24" s="8">
        <v>13</v>
      </c>
      <c r="H24" s="6">
        <f>VLOOKUP(E24,'[1]DHP INTER'!$B$4:$C$89,2,FALSE)</f>
        <v>100</v>
      </c>
      <c r="I24" s="6">
        <f t="shared" si="0"/>
        <v>26</v>
      </c>
      <c r="J24" s="6">
        <f>VLOOKUP(E24,'[1]DHP INTER'!$B$4:$F$89,5,FALSE)*G24</f>
        <v>130</v>
      </c>
      <c r="K24" s="6">
        <v>25</v>
      </c>
      <c r="L24" s="6">
        <f t="shared" si="1"/>
        <v>1481</v>
      </c>
      <c r="M24" s="8" t="s">
        <v>75</v>
      </c>
    </row>
    <row r="25" spans="1:13">
      <c r="A25" s="24">
        <v>19</v>
      </c>
      <c r="B25" s="8" t="s">
        <v>26</v>
      </c>
      <c r="C25" s="8" t="s">
        <v>50</v>
      </c>
      <c r="D25" s="9" t="s">
        <v>70</v>
      </c>
      <c r="E25" s="4" t="s">
        <v>68</v>
      </c>
      <c r="F25" s="8" t="s">
        <v>27</v>
      </c>
      <c r="G25" s="8">
        <v>15</v>
      </c>
      <c r="H25" s="6">
        <f>VLOOKUP(E25,'[1]DHP INTER'!$B$4:$D$89,3,FALSE)</f>
        <v>100</v>
      </c>
      <c r="I25" s="6">
        <f t="shared" si="0"/>
        <v>30</v>
      </c>
      <c r="J25" s="6">
        <f>VLOOKUP(E25,'[1]DHP INTER'!$B$4:$F$89,5,FALSE)*G25</f>
        <v>150</v>
      </c>
      <c r="K25" s="6"/>
      <c r="L25" s="6">
        <f t="shared" si="1"/>
        <v>1680</v>
      </c>
      <c r="M25" s="8" t="s">
        <v>76</v>
      </c>
    </row>
    <row r="26" spans="1:13">
      <c r="A26" s="24"/>
      <c r="B26" s="8" t="s">
        <v>26</v>
      </c>
      <c r="C26" s="8" t="s">
        <v>50</v>
      </c>
      <c r="D26" s="9" t="s">
        <v>70</v>
      </c>
      <c r="E26" s="4" t="s">
        <v>68</v>
      </c>
      <c r="F26" s="8" t="s">
        <v>27</v>
      </c>
      <c r="G26" s="8">
        <v>12</v>
      </c>
      <c r="H26" s="6">
        <f>VLOOKUP(E26,'[1]DHP INTER'!$B$4:$C$89,2,FALSE)</f>
        <v>90</v>
      </c>
      <c r="I26" s="6">
        <f t="shared" si="0"/>
        <v>24</v>
      </c>
      <c r="J26" s="6">
        <f>VLOOKUP(E26,'[1]DHP INTER'!$B$4:$F$89,5,FALSE)*G26</f>
        <v>120</v>
      </c>
      <c r="K26" s="6"/>
      <c r="L26" s="6">
        <f t="shared" si="1"/>
        <v>1224</v>
      </c>
      <c r="M26" s="8" t="s">
        <v>75</v>
      </c>
    </row>
    <row r="27" spans="1:13">
      <c r="A27" s="24"/>
      <c r="B27" s="8" t="s">
        <v>26</v>
      </c>
      <c r="C27" s="8" t="s">
        <v>50</v>
      </c>
      <c r="D27" s="9" t="s">
        <v>70</v>
      </c>
      <c r="E27" s="4" t="s">
        <v>68</v>
      </c>
      <c r="F27" s="8" t="s">
        <v>27</v>
      </c>
      <c r="G27" s="8">
        <v>1</v>
      </c>
      <c r="H27" s="6">
        <f>VLOOKUP(E27,'[1]DHP INTER'!$B$4:$E$89,4,FALSE)</f>
        <v>115</v>
      </c>
      <c r="I27" s="6">
        <f t="shared" si="0"/>
        <v>2</v>
      </c>
      <c r="J27" s="6">
        <f>VLOOKUP(E27,'[1]DHP INTER'!$B$4:$F$89,5,FALSE)*G27</f>
        <v>10</v>
      </c>
      <c r="K27" s="6">
        <v>25</v>
      </c>
      <c r="L27" s="6">
        <f t="shared" si="1"/>
        <v>152</v>
      </c>
      <c r="M27" s="8" t="s">
        <v>77</v>
      </c>
    </row>
    <row r="28" spans="1:13">
      <c r="A28" s="24">
        <v>20</v>
      </c>
      <c r="B28" s="8" t="s">
        <v>17</v>
      </c>
      <c r="C28" s="8" t="s">
        <v>37</v>
      </c>
      <c r="D28" s="9" t="s">
        <v>70</v>
      </c>
      <c r="E28" s="4" t="s">
        <v>56</v>
      </c>
      <c r="F28" s="8" t="s">
        <v>18</v>
      </c>
      <c r="G28" s="8">
        <v>22</v>
      </c>
      <c r="H28" s="6">
        <f>VLOOKUP(E28,'[1]DHP INTER'!$B$4:$C$89,2,FALSE)</f>
        <v>45</v>
      </c>
      <c r="I28" s="6">
        <f t="shared" si="0"/>
        <v>44</v>
      </c>
      <c r="J28" s="6">
        <f>VLOOKUP(E28,'[1]DHP INTER'!$B$4:$F$89,5,FALSE)*G28</f>
        <v>0</v>
      </c>
      <c r="K28" s="6">
        <v>25</v>
      </c>
      <c r="L28" s="6">
        <f t="shared" si="1"/>
        <v>1059</v>
      </c>
      <c r="M28" s="8" t="s">
        <v>75</v>
      </c>
    </row>
    <row r="29" spans="1:13">
      <c r="A29" s="24">
        <v>21</v>
      </c>
      <c r="B29" s="8" t="s">
        <v>17</v>
      </c>
      <c r="C29" s="8" t="s">
        <v>51</v>
      </c>
      <c r="D29" s="9" t="s">
        <v>70</v>
      </c>
      <c r="E29" s="4" t="s">
        <v>69</v>
      </c>
      <c r="F29" s="8" t="s">
        <v>29</v>
      </c>
      <c r="G29" s="8">
        <v>51</v>
      </c>
      <c r="H29" s="6">
        <f>VLOOKUP(E29,'[1]DHP INTER'!$B$4:$C$89,2,FALSE)</f>
        <v>110</v>
      </c>
      <c r="I29" s="6">
        <f t="shared" si="0"/>
        <v>102</v>
      </c>
      <c r="J29" s="6">
        <f>VLOOKUP(E29,'[1]DHP INTER'!$B$4:$F$89,5,FALSE)*G29</f>
        <v>510</v>
      </c>
      <c r="K29" s="6">
        <v>25</v>
      </c>
      <c r="L29" s="6">
        <f t="shared" si="1"/>
        <v>6247</v>
      </c>
      <c r="M29" s="8" t="s">
        <v>75</v>
      </c>
    </row>
    <row r="30" spans="1:13">
      <c r="A30" s="24">
        <v>22</v>
      </c>
      <c r="B30" s="8" t="s">
        <v>17</v>
      </c>
      <c r="C30" s="8" t="s">
        <v>52</v>
      </c>
      <c r="D30" s="9" t="s">
        <v>70</v>
      </c>
      <c r="E30" s="4" t="s">
        <v>62</v>
      </c>
      <c r="F30" s="8" t="s">
        <v>28</v>
      </c>
      <c r="G30" s="8">
        <v>16</v>
      </c>
      <c r="H30" s="6">
        <f>VLOOKUP(E30,'[1]DHP INTER'!$B$4:$C$89,2,FALSE)</f>
        <v>115</v>
      </c>
      <c r="I30" s="6">
        <f t="shared" si="0"/>
        <v>32</v>
      </c>
      <c r="J30" s="6">
        <f>VLOOKUP(E30,'[1]DHP INTER'!$B$4:$F$89,5,FALSE)*G30</f>
        <v>160</v>
      </c>
      <c r="K30" s="6">
        <v>25</v>
      </c>
      <c r="L30" s="6">
        <f t="shared" si="1"/>
        <v>2057</v>
      </c>
      <c r="M30" s="8" t="s">
        <v>75</v>
      </c>
    </row>
    <row r="31" spans="1:13" s="3" customFormat="1">
      <c r="A31" s="14" t="s">
        <v>89</v>
      </c>
      <c r="B31" s="15"/>
      <c r="C31" s="15"/>
      <c r="D31" s="15"/>
      <c r="E31" s="15"/>
      <c r="F31" s="15"/>
      <c r="G31" s="15"/>
      <c r="H31" s="16"/>
      <c r="I31" s="16"/>
      <c r="J31" s="16"/>
      <c r="K31" s="17"/>
      <c r="L31" s="7">
        <f>SUM(L4:L30)</f>
        <v>33240</v>
      </c>
    </row>
    <row r="32" spans="1:13" s="3" customFormat="1" ht="30" customHeight="1">
      <c r="A32" s="18" t="s">
        <v>87</v>
      </c>
      <c r="B32" s="18"/>
      <c r="C32" s="18"/>
      <c r="D32" s="18"/>
      <c r="E32" s="18"/>
      <c r="F32" s="18"/>
      <c r="G32" s="18"/>
      <c r="H32" s="19"/>
      <c r="I32" s="19"/>
      <c r="J32" s="19"/>
      <c r="K32" s="19"/>
      <c r="L32" s="19"/>
    </row>
    <row r="33" spans="1:12" s="3" customFormat="1" ht="30" customHeight="1">
      <c r="A33" s="18" t="s">
        <v>30</v>
      </c>
      <c r="B33" s="18"/>
      <c r="C33" s="18"/>
      <c r="D33" s="18"/>
      <c r="E33" s="18"/>
      <c r="F33" s="18"/>
      <c r="G33" s="18"/>
      <c r="H33" s="19"/>
      <c r="I33" s="19"/>
      <c r="J33" s="19"/>
      <c r="K33" s="19"/>
      <c r="L33" s="19"/>
    </row>
    <row r="34" spans="1:12">
      <c r="G34" s="5">
        <f>SUM(G4:G30)</f>
        <v>360</v>
      </c>
    </row>
  </sheetData>
  <sortState ref="B4:M30">
    <sortCondition ref="B4"/>
  </sortState>
  <mergeCells count="7">
    <mergeCell ref="A31:K31"/>
    <mergeCell ref="A32:L32"/>
    <mergeCell ref="A33:L33"/>
    <mergeCell ref="A1:H1"/>
    <mergeCell ref="A2:H2"/>
    <mergeCell ref="I1:L1"/>
    <mergeCell ref="I2:L2"/>
  </mergeCells>
  <pageMargins left="0.19685039370078741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2024-10-23T13:40:03Z</cp:lastPrinted>
  <dcterms:created xsi:type="dcterms:W3CDTF">2024-10-08T06:53:49Z</dcterms:created>
  <dcterms:modified xsi:type="dcterms:W3CDTF">2024-10-23T13:40:03Z</dcterms:modified>
</cp:coreProperties>
</file>