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0" i="1" l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19" i="1" s="1"/>
</calcChain>
</file>

<file path=xl/sharedStrings.xml><?xml version="1.0" encoding="utf-8"?>
<sst xmlns="http://schemas.openxmlformats.org/spreadsheetml/2006/main" count="109" uniqueCount="73">
  <si>
    <t>PHENYLE</t>
  </si>
  <si>
    <t>DATE</t>
  </si>
  <si>
    <t>BHUBANESWAR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</si>
  <si>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</si>
  <si>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</si>
  <si>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</si>
  <si>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</si>
  <si>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</si>
  <si>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</si>
  <si>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</si>
  <si>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</si>
  <si>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</si>
  <si>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</si>
  <si>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</si>
  <si>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</si>
  <si>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</si>
  <si>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</si>
  <si>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</si>
  <si>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INV. NO.</t>
  </si>
  <si>
    <t>SORO</t>
  </si>
  <si>
    <t>BASUDEVPUR</t>
  </si>
  <si>
    <t>SCRUBER</t>
  </si>
  <si>
    <t>AGARBATTI</t>
  </si>
  <si>
    <t>KOTPAD</t>
  </si>
  <si>
    <t>BALASORE</t>
  </si>
  <si>
    <t>Kindly, verify &amp; confirm within 7 days, else GST will be filed by 20th JAN, 2026.
GST to be paid by Consignor under Reverse Charge Mechanism(RCM) as per GST.</t>
  </si>
  <si>
    <t>01/12/2025</t>
  </si>
  <si>
    <t>PL/DO/12832</t>
  </si>
  <si>
    <t>534</t>
  </si>
  <si>
    <t>NAYAGARH</t>
  </si>
  <si>
    <t>PL/DO/12865</t>
  </si>
  <si>
    <t>535</t>
  </si>
  <si>
    <t>PL/MA/09116</t>
  </si>
  <si>
    <t>530</t>
  </si>
  <si>
    <t>02/12/2025</t>
  </si>
  <si>
    <t>PL/DO/12866</t>
  </si>
  <si>
    <t>533</t>
  </si>
  <si>
    <t>KHURDA</t>
  </si>
  <si>
    <t>04/12/2025</t>
  </si>
  <si>
    <t>PL/MA/09281</t>
  </si>
  <si>
    <t>540</t>
  </si>
  <si>
    <t>JALESWAR</t>
  </si>
  <si>
    <t>15/12/2025</t>
  </si>
  <si>
    <t>PL/MA/09585</t>
  </si>
  <si>
    <t>552</t>
  </si>
  <si>
    <t>18/12/2025</t>
  </si>
  <si>
    <t>PL/MA/09671</t>
  </si>
  <si>
    <t>559</t>
  </si>
  <si>
    <t>23/12/2025</t>
  </si>
  <si>
    <t>PL/MA/09820</t>
  </si>
  <si>
    <t>570</t>
  </si>
  <si>
    <t>24/12/2025</t>
  </si>
  <si>
    <t>PL/DO/13883</t>
  </si>
  <si>
    <t>573</t>
  </si>
  <si>
    <t>JAJPUR TOWN</t>
  </si>
  <si>
    <t>25/12/2025</t>
  </si>
  <si>
    <t>PL/DO/13932</t>
  </si>
  <si>
    <t>574</t>
  </si>
  <si>
    <t>JATNI</t>
  </si>
  <si>
    <t>PL/MA/09859</t>
  </si>
  <si>
    <t>572</t>
  </si>
  <si>
    <t>PL/MA/09860</t>
  </si>
  <si>
    <t>571</t>
  </si>
  <si>
    <t>27/12/2025</t>
  </si>
  <si>
    <t>PL/DO/14015</t>
  </si>
  <si>
    <t>577</t>
  </si>
  <si>
    <t>JAJPUR ROAD</t>
  </si>
  <si>
    <t>31/12/2025</t>
  </si>
  <si>
    <t>PL/MA/10095</t>
  </si>
  <si>
    <t>582</t>
  </si>
  <si>
    <t>SIMILIA</t>
  </si>
  <si>
    <t>(RUPEES NINETEEN THOUSAND SIX HUNDRED THIRTY EIGHT ONLY)</t>
  </si>
  <si>
    <t>Bill Date: 31/12/2025
Bill NO : 23155
Total Amount: 19638.00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</si>
</sst>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2" fillId="0" borderId="17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2" fontId="2" fillId="0" borderId="18" xfId="0" applyNumberFormat="1" applyFont="1" applyBorder="1" applyAlignment="1">
      <alignment wrapText="1"/>
    </xf>
    <xf numFmtId="2" fontId="2" fillId="0" borderId="19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0" fontId="0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342899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R5" sqref="R5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26"/>
      <c r="B1" s="27"/>
      <c r="C1" s="27"/>
      <c r="D1" s="27"/>
      <c r="E1" s="27"/>
      <c r="F1" s="27"/>
      <c r="G1" s="27"/>
      <c r="H1" s="28"/>
      <c r="I1" s="29" t="s">
        <v>12</v>
      </c>
      <c r="J1" s="29"/>
      <c r="K1" s="29"/>
      <c r="L1" s="30"/>
    </row>
    <row r="2" spans="1:13" s="1" customFormat="1" ht="78.75" customHeight="1" thickBot="1">
      <c r="A2" s="31" t="s">
        <v>13</v>
      </c>
      <c r="B2" s="32"/>
      <c r="C2" s="32"/>
      <c r="D2" s="32"/>
      <c r="E2" s="32"/>
      <c r="F2" s="32"/>
      <c r="G2" s="32"/>
      <c r="H2" s="33"/>
      <c r="I2" s="34" t="s">
        <v>72</v>
      </c>
      <c r="J2" s="35"/>
      <c r="K2" s="35"/>
      <c r="L2" s="36"/>
    </row>
    <row r="3" spans="1:13" s="4" customFormat="1" ht="15.75" thickBot="1">
      <c r="A3" s="15" t="s">
        <v>15</v>
      </c>
      <c r="B3" s="16" t="s">
        <v>1</v>
      </c>
      <c r="C3" s="16" t="s">
        <v>16</v>
      </c>
      <c r="D3" s="16" t="s">
        <v>18</v>
      </c>
      <c r="E3" s="16" t="s">
        <v>4</v>
      </c>
      <c r="F3" s="16" t="s">
        <v>17</v>
      </c>
      <c r="G3" s="16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 t="s">
        <v>11</v>
      </c>
      <c r="M3" s="7" t="s">
        <v>5</v>
      </c>
    </row>
    <row r="4" spans="1:13" s="4" customFormat="1">
      <c r="A4" s="9">
        <v>1</v>
      </c>
      <c r="B4" s="10" t="s">
        <v>26</v>
      </c>
      <c r="C4" s="10" t="s">
        <v>27</v>
      </c>
      <c r="D4" s="10" t="s">
        <v>28</v>
      </c>
      <c r="E4" s="10" t="s">
        <v>3</v>
      </c>
      <c r="F4" s="10" t="s">
        <v>29</v>
      </c>
      <c r="G4" s="10">
        <v>83</v>
      </c>
      <c r="H4" s="11">
        <f>VLOOKUP(F4,'[1]DHP INTER'!$B$2:$C$100,2,FALSE)</f>
        <v>45</v>
      </c>
      <c r="I4" s="11">
        <f>G4*2</f>
        <v>166</v>
      </c>
      <c r="J4" s="11">
        <v>0</v>
      </c>
      <c r="K4" s="11">
        <v>25</v>
      </c>
      <c r="L4" s="11">
        <f>G4*H4+I4+J4+K4</f>
        <v>3926</v>
      </c>
      <c r="M4" s="44" t="s">
        <v>0</v>
      </c>
    </row>
    <row r="5" spans="1:13" s="4" customFormat="1">
      <c r="A5" s="6">
        <v>2</v>
      </c>
      <c r="B5" s="2" t="s">
        <v>26</v>
      </c>
      <c r="C5" s="2" t="s">
        <v>30</v>
      </c>
      <c r="D5" s="2" t="s">
        <v>31</v>
      </c>
      <c r="E5" s="2" t="s">
        <v>3</v>
      </c>
      <c r="F5" s="2" t="s">
        <v>2</v>
      </c>
      <c r="G5" s="2">
        <v>10</v>
      </c>
      <c r="H5" s="3">
        <f>VLOOKUP(F5,'[1]DHP INTER'!$B$2:$E$103,4,FALSE)</f>
        <v>70</v>
      </c>
      <c r="I5" s="3">
        <f>G5*2</f>
        <v>20</v>
      </c>
      <c r="J5" s="3">
        <v>0</v>
      </c>
      <c r="K5" s="3">
        <v>25</v>
      </c>
      <c r="L5" s="3">
        <f>G5*H5+I5+J5+K5</f>
        <v>745</v>
      </c>
      <c r="M5" s="45" t="s">
        <v>21</v>
      </c>
    </row>
    <row r="6" spans="1:13" s="4" customFormat="1">
      <c r="A6" s="6">
        <v>3</v>
      </c>
      <c r="B6" s="2" t="s">
        <v>26</v>
      </c>
      <c r="C6" s="2" t="s">
        <v>32</v>
      </c>
      <c r="D6" s="2" t="s">
        <v>33</v>
      </c>
      <c r="E6" s="2" t="s">
        <v>3</v>
      </c>
      <c r="F6" s="2" t="s">
        <v>23</v>
      </c>
      <c r="G6" s="2">
        <v>16</v>
      </c>
      <c r="H6" s="3">
        <f>VLOOKUP(F6,'[1]DHP INTER'!$B$2:$C$100,2,FALSE)</f>
        <v>115</v>
      </c>
      <c r="I6" s="3">
        <f>G6*2</f>
        <v>32</v>
      </c>
      <c r="J6" s="3">
        <v>160</v>
      </c>
      <c r="K6" s="3">
        <v>25</v>
      </c>
      <c r="L6" s="3">
        <f>G6*H6+I6+J6+K6</f>
        <v>2057</v>
      </c>
      <c r="M6" s="45" t="s">
        <v>0</v>
      </c>
    </row>
    <row r="7" spans="1:13" s="4" customFormat="1">
      <c r="A7" s="6">
        <v>4</v>
      </c>
      <c r="B7" s="2" t="s">
        <v>34</v>
      </c>
      <c r="C7" s="2" t="s">
        <v>35</v>
      </c>
      <c r="D7" s="2" t="s">
        <v>36</v>
      </c>
      <c r="E7" s="2" t="s">
        <v>3</v>
      </c>
      <c r="F7" s="2" t="s">
        <v>37</v>
      </c>
      <c r="G7" s="2">
        <v>35</v>
      </c>
      <c r="H7" s="3">
        <f>VLOOKUP(F7,'[1]DHP INTER'!$B$2:$D$100,3,FALSE)</f>
        <v>55</v>
      </c>
      <c r="I7" s="3">
        <f>G7*2</f>
        <v>70</v>
      </c>
      <c r="J7" s="3">
        <v>0</v>
      </c>
      <c r="K7" s="3">
        <v>25</v>
      </c>
      <c r="L7" s="3">
        <f>G7*H7+I7+J7+K7</f>
        <v>2020</v>
      </c>
      <c r="M7" s="45" t="s">
        <v>22</v>
      </c>
    </row>
    <row r="8" spans="1:13" s="4" customFormat="1">
      <c r="A8" s="6">
        <v>5</v>
      </c>
      <c r="B8" s="2" t="s">
        <v>38</v>
      </c>
      <c r="C8" s="2" t="s">
        <v>39</v>
      </c>
      <c r="D8" s="2" t="s">
        <v>40</v>
      </c>
      <c r="E8" s="2" t="s">
        <v>3</v>
      </c>
      <c r="F8" s="2" t="s">
        <v>41</v>
      </c>
      <c r="G8" s="2">
        <v>8</v>
      </c>
      <c r="H8" s="3">
        <f>VLOOKUP(F8,'[1]DHP INTER'!$B$2:$C$100,2,FALSE)</f>
        <v>90</v>
      </c>
      <c r="I8" s="3">
        <f>G8*2</f>
        <v>16</v>
      </c>
      <c r="J8" s="3">
        <v>80</v>
      </c>
      <c r="K8" s="3">
        <v>25</v>
      </c>
      <c r="L8" s="3">
        <f>G8*H8+I8+J8+K8</f>
        <v>841</v>
      </c>
      <c r="M8" s="45" t="s">
        <v>0</v>
      </c>
    </row>
    <row r="9" spans="1:13" s="4" customFormat="1">
      <c r="A9" s="6">
        <v>6</v>
      </c>
      <c r="B9" s="2" t="s">
        <v>42</v>
      </c>
      <c r="C9" s="2" t="s">
        <v>43</v>
      </c>
      <c r="D9" s="2" t="s">
        <v>44</v>
      </c>
      <c r="E9" s="2" t="s">
        <v>3</v>
      </c>
      <c r="F9" s="2" t="s">
        <v>20</v>
      </c>
      <c r="G9" s="2">
        <v>18</v>
      </c>
      <c r="H9" s="3">
        <f>VLOOKUP(F9,'[1]DHP INTER'!$B$2:$D$100,3,FALSE)</f>
        <v>100</v>
      </c>
      <c r="I9" s="3">
        <f>G9*2</f>
        <v>36</v>
      </c>
      <c r="J9" s="3">
        <v>180</v>
      </c>
      <c r="K9" s="3">
        <v>25</v>
      </c>
      <c r="L9" s="3">
        <f>G9*H9+I9+J9+K9</f>
        <v>2041</v>
      </c>
      <c r="M9" s="45" t="s">
        <v>22</v>
      </c>
    </row>
    <row r="10" spans="1:13" s="4" customFormat="1">
      <c r="A10" s="6">
        <v>7</v>
      </c>
      <c r="B10" s="2" t="s">
        <v>45</v>
      </c>
      <c r="C10" s="2" t="s">
        <v>46</v>
      </c>
      <c r="D10" s="2" t="s">
        <v>47</v>
      </c>
      <c r="E10" s="2" t="s">
        <v>3</v>
      </c>
      <c r="F10" s="2" t="s">
        <v>24</v>
      </c>
      <c r="G10" s="2">
        <v>22</v>
      </c>
      <c r="H10" s="3">
        <f>VLOOKUP(F10,'[1]DHP INTER'!$B$2:$C$100,2,FALSE)</f>
        <v>70</v>
      </c>
      <c r="I10" s="3">
        <f>G10*2</f>
        <v>44</v>
      </c>
      <c r="J10" s="3">
        <v>220</v>
      </c>
      <c r="K10" s="3">
        <v>25</v>
      </c>
      <c r="L10" s="3">
        <f>G10*H10+I10+J10+K10</f>
        <v>1829</v>
      </c>
      <c r="M10" s="45" t="s">
        <v>0</v>
      </c>
    </row>
    <row r="11" spans="1:13" s="4" customFormat="1">
      <c r="A11" s="6">
        <v>8</v>
      </c>
      <c r="B11" s="2" t="s">
        <v>48</v>
      </c>
      <c r="C11" s="2" t="s">
        <v>49</v>
      </c>
      <c r="D11" s="2" t="s">
        <v>50</v>
      </c>
      <c r="E11" s="2" t="s">
        <v>3</v>
      </c>
      <c r="F11" s="2" t="s">
        <v>23</v>
      </c>
      <c r="G11" s="2">
        <v>5</v>
      </c>
      <c r="H11" s="3">
        <f>VLOOKUP(F11,'[1]DHP INTER'!$B$2:$C$100,2,FALSE)</f>
        <v>115</v>
      </c>
      <c r="I11" s="3">
        <f>G11*2</f>
        <v>10</v>
      </c>
      <c r="J11" s="3">
        <v>50</v>
      </c>
      <c r="K11" s="3">
        <v>25</v>
      </c>
      <c r="L11" s="3">
        <f>G11*H11+I11+J11+K11</f>
        <v>660</v>
      </c>
      <c r="M11" s="45" t="s">
        <v>0</v>
      </c>
    </row>
    <row r="12" spans="1:13" s="4" customFormat="1">
      <c r="A12" s="6">
        <v>9</v>
      </c>
      <c r="B12" s="2" t="s">
        <v>51</v>
      </c>
      <c r="C12" s="2" t="s">
        <v>52</v>
      </c>
      <c r="D12" s="2" t="s">
        <v>53</v>
      </c>
      <c r="E12" s="2" t="s">
        <v>3</v>
      </c>
      <c r="F12" s="2" t="s">
        <v>54</v>
      </c>
      <c r="G12" s="2">
        <v>42</v>
      </c>
      <c r="H12" s="3">
        <f>VLOOKUP(F12,'[1]DHP INTER'!$B$2:$E$103,4,FALSE)</f>
        <v>70</v>
      </c>
      <c r="I12" s="3">
        <f>G12*2</f>
        <v>84</v>
      </c>
      <c r="J12" s="3">
        <v>0</v>
      </c>
      <c r="K12" s="3">
        <v>25</v>
      </c>
      <c r="L12" s="3">
        <f>G12*H12+I12+J12+K12</f>
        <v>3049</v>
      </c>
      <c r="M12" s="45" t="s">
        <v>21</v>
      </c>
    </row>
    <row r="13" spans="1:13" s="4" customFormat="1">
      <c r="A13" s="6">
        <v>10</v>
      </c>
      <c r="B13" s="2" t="s">
        <v>55</v>
      </c>
      <c r="C13" s="2" t="s">
        <v>56</v>
      </c>
      <c r="D13" s="2" t="s">
        <v>57</v>
      </c>
      <c r="E13" s="2" t="s">
        <v>3</v>
      </c>
      <c r="F13" s="2" t="s">
        <v>58</v>
      </c>
      <c r="G13" s="2">
        <v>5</v>
      </c>
      <c r="H13" s="3">
        <f>VLOOKUP(F13,'[1]DHP INTER'!$B$2:$C$100,2,FALSE)</f>
        <v>45</v>
      </c>
      <c r="I13" s="3">
        <f>G13*2</f>
        <v>10</v>
      </c>
      <c r="J13" s="3">
        <v>0</v>
      </c>
      <c r="K13" s="3">
        <v>25</v>
      </c>
      <c r="L13" s="3">
        <f>G13*H13+I13+J13+K13</f>
        <v>260</v>
      </c>
      <c r="M13" s="45" t="s">
        <v>0</v>
      </c>
    </row>
    <row r="14" spans="1:13" s="4" customFormat="1">
      <c r="A14" s="6">
        <v>11</v>
      </c>
      <c r="B14" s="2" t="s">
        <v>55</v>
      </c>
      <c r="C14" s="2" t="s">
        <v>59</v>
      </c>
      <c r="D14" s="2" t="s">
        <v>60</v>
      </c>
      <c r="E14" s="2" t="s">
        <v>3</v>
      </c>
      <c r="F14" s="2" t="s">
        <v>19</v>
      </c>
      <c r="G14" s="2">
        <v>6</v>
      </c>
      <c r="H14" s="3">
        <f>VLOOKUP(F14,'[1]DHP INTER'!$B$2:$C$100,2,FALSE)</f>
        <v>70</v>
      </c>
      <c r="I14" s="3">
        <f>G14*2</f>
        <v>12</v>
      </c>
      <c r="J14" s="3">
        <v>60</v>
      </c>
      <c r="K14" s="3">
        <v>25</v>
      </c>
      <c r="L14" s="3">
        <f>G14*H14+I14+J14+K14</f>
        <v>517</v>
      </c>
      <c r="M14" s="45" t="s">
        <v>0</v>
      </c>
    </row>
    <row r="15" spans="1:13" s="4" customFormat="1">
      <c r="A15" s="6">
        <v>12</v>
      </c>
      <c r="B15" s="2" t="s">
        <v>55</v>
      </c>
      <c r="C15" s="2" t="s">
        <v>61</v>
      </c>
      <c r="D15" s="2" t="s">
        <v>62</v>
      </c>
      <c r="E15" s="2" t="s">
        <v>3</v>
      </c>
      <c r="F15" s="2" t="s">
        <v>24</v>
      </c>
      <c r="G15" s="2">
        <v>1</v>
      </c>
      <c r="H15" s="3">
        <f>VLOOKUP(F15,'[1]DHP INTER'!$B$2:$E$103,4,FALSE)</f>
        <v>95</v>
      </c>
      <c r="I15" s="3">
        <f>G15*2</f>
        <v>2</v>
      </c>
      <c r="J15" s="3">
        <v>10</v>
      </c>
      <c r="K15" s="3">
        <v>25</v>
      </c>
      <c r="L15" s="3">
        <f>G15*H15+I15+J15+K15</f>
        <v>132</v>
      </c>
      <c r="M15" s="45" t="s">
        <v>21</v>
      </c>
    </row>
    <row r="16" spans="1:13" s="4" customFormat="1">
      <c r="A16" s="6">
        <v>13</v>
      </c>
      <c r="B16" s="2" t="s">
        <v>63</v>
      </c>
      <c r="C16" s="2" t="s">
        <v>64</v>
      </c>
      <c r="D16" s="2" t="s">
        <v>65</v>
      </c>
      <c r="E16" s="2" t="s">
        <v>3</v>
      </c>
      <c r="F16" s="2" t="s">
        <v>66</v>
      </c>
      <c r="G16" s="2">
        <v>1</v>
      </c>
      <c r="H16" s="3">
        <f>VLOOKUP(F16,'[1]DHP INTER'!$B$2:$D$100,3,FALSE)</f>
        <v>55</v>
      </c>
      <c r="I16" s="3">
        <f>G16*2</f>
        <v>2</v>
      </c>
      <c r="J16" s="3">
        <v>0</v>
      </c>
      <c r="K16" s="3"/>
      <c r="L16" s="3">
        <f>G16*H16+I16+J16+K16</f>
        <v>57</v>
      </c>
      <c r="M16" s="45" t="s">
        <v>22</v>
      </c>
    </row>
    <row r="17" spans="1:13" s="4" customFormat="1">
      <c r="A17" s="6"/>
      <c r="B17" s="2" t="s">
        <v>63</v>
      </c>
      <c r="C17" s="2" t="s">
        <v>64</v>
      </c>
      <c r="D17" s="2" t="s">
        <v>65</v>
      </c>
      <c r="E17" s="2" t="s">
        <v>3</v>
      </c>
      <c r="F17" s="2" t="s">
        <v>66</v>
      </c>
      <c r="G17" s="2">
        <v>15</v>
      </c>
      <c r="H17" s="3">
        <f>VLOOKUP(F17,'[1]DHP INTER'!$B$2:$C$100,2,FALSE)</f>
        <v>45</v>
      </c>
      <c r="I17" s="3">
        <f>G17*2</f>
        <v>30</v>
      </c>
      <c r="J17" s="3">
        <v>0</v>
      </c>
      <c r="K17" s="3">
        <v>25</v>
      </c>
      <c r="L17" s="3">
        <f>G17*H17+I17+J17+K17</f>
        <v>730</v>
      </c>
      <c r="M17" s="45" t="s">
        <v>0</v>
      </c>
    </row>
    <row r="18" spans="1:13" s="4" customFormat="1" ht="15.75" thickBot="1">
      <c r="A18" s="19">
        <v>14</v>
      </c>
      <c r="B18" s="20" t="s">
        <v>67</v>
      </c>
      <c r="C18" s="20" t="s">
        <v>68</v>
      </c>
      <c r="D18" s="20" t="s">
        <v>69</v>
      </c>
      <c r="E18" s="20" t="s">
        <v>3</v>
      </c>
      <c r="F18" s="20" t="s">
        <v>70</v>
      </c>
      <c r="G18" s="20">
        <v>7</v>
      </c>
      <c r="H18" s="21">
        <f>VLOOKUP(F18,'[1]DHP INTER'!$B$2:$E$103,4,FALSE)</f>
        <v>95</v>
      </c>
      <c r="I18" s="21">
        <f>G18*2</f>
        <v>14</v>
      </c>
      <c r="J18" s="21">
        <v>70</v>
      </c>
      <c r="K18" s="21">
        <v>25</v>
      </c>
      <c r="L18" s="21">
        <f>G18*H18+I18+J18+K18</f>
        <v>774</v>
      </c>
      <c r="M18" s="46" t="s">
        <v>21</v>
      </c>
    </row>
    <row r="19" spans="1:13" s="4" customFormat="1" ht="15.75" thickBot="1">
      <c r="A19" s="37" t="s">
        <v>71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12">
        <f>SUM(L4:L18)</f>
        <v>19638</v>
      </c>
      <c r="M19" s="14"/>
    </row>
    <row r="20" spans="1:13" s="4" customFormat="1" ht="15.75" thickBot="1">
      <c r="B20"/>
      <c r="C20"/>
      <c r="D20"/>
      <c r="E20"/>
      <c r="F20"/>
      <c r="G20" s="13">
        <f>SUM(G4:G18)</f>
        <v>274</v>
      </c>
      <c r="H20" s="8"/>
      <c r="I20" s="8"/>
      <c r="J20" s="8"/>
      <c r="K20" s="8"/>
      <c r="L20" s="8"/>
      <c r="M20"/>
    </row>
    <row r="21" spans="1:13" s="5" customFormat="1" ht="33" customHeight="1" thickBot="1">
      <c r="A21" s="40" t="s">
        <v>25</v>
      </c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3"/>
    </row>
    <row r="22" spans="1:13" s="5" customFormat="1" ht="30" customHeight="1" thickBot="1">
      <c r="A22" s="22" t="s">
        <v>14</v>
      </c>
      <c r="B22" s="23"/>
      <c r="C22" s="23"/>
      <c r="D22" s="23"/>
      <c r="E22" s="23"/>
      <c r="F22" s="23"/>
      <c r="G22" s="23"/>
      <c r="H22" s="24"/>
      <c r="I22" s="24"/>
      <c r="J22" s="24"/>
      <c r="K22" s="24"/>
      <c r="L22" s="25"/>
    </row>
  </sheetData>
  <sortState ref="B4:M16">
    <sortCondition ref="B4"/>
  </sortState>
  <mergeCells count="7">
    <mergeCell ref="A21:L21"/>
    <mergeCell ref="A22:L22"/>
    <mergeCell ref="A1:H1"/>
    <mergeCell ref="I1:L1"/>
    <mergeCell ref="A2:H2"/>
    <mergeCell ref="I2:L2"/>
    <mergeCell ref="A19:K19"/>
  </mergeCells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2025-12-09T14:53:16Z</cp:lastPrinted>
  <dcterms:created xsi:type="dcterms:W3CDTF">2025-05-22T03:38:30Z</dcterms:created>
  <dcterms:modified xsi:type="dcterms:W3CDTF">2026-01-07T14:53:42Z</dcterms:modified>
</cp:coreProperties>
</file>