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92" i="1"/>
  <c r="I90"/>
  <c r="H90"/>
  <c r="K90" s="1"/>
  <c r="I89"/>
  <c r="H89"/>
  <c r="K89" s="1"/>
  <c r="I88"/>
  <c r="H88"/>
  <c r="K88" s="1"/>
  <c r="I83"/>
  <c r="H83"/>
  <c r="K83" s="1"/>
  <c r="I82"/>
  <c r="H82"/>
  <c r="K82" s="1"/>
  <c r="I81"/>
  <c r="H81"/>
  <c r="K81" s="1"/>
  <c r="I77"/>
  <c r="H77"/>
  <c r="K77" s="1"/>
  <c r="I76"/>
  <c r="H76"/>
  <c r="K76" s="1"/>
  <c r="I71"/>
  <c r="H71"/>
  <c r="K71" s="1"/>
  <c r="I70"/>
  <c r="H70"/>
  <c r="K70" s="1"/>
  <c r="I69"/>
  <c r="H69"/>
  <c r="K69" s="1"/>
  <c r="I66"/>
  <c r="H66"/>
  <c r="K66" s="1"/>
  <c r="I65"/>
  <c r="H65"/>
  <c r="K65" s="1"/>
  <c r="I62"/>
  <c r="H62"/>
  <c r="K62" s="1"/>
  <c r="I59"/>
  <c r="H59"/>
  <c r="K59" s="1"/>
  <c r="I58"/>
  <c r="H58"/>
  <c r="K58" s="1"/>
  <c r="I57"/>
  <c r="H57"/>
  <c r="K57" s="1"/>
  <c r="I56"/>
  <c r="H56"/>
  <c r="K56" s="1"/>
  <c r="I53"/>
  <c r="H53"/>
  <c r="K53" s="1"/>
  <c r="I51"/>
  <c r="H51"/>
  <c r="K51" s="1"/>
  <c r="I50"/>
  <c r="H50"/>
  <c r="K50" s="1"/>
  <c r="I49"/>
  <c r="H49"/>
  <c r="K49" s="1"/>
  <c r="I48"/>
  <c r="H48"/>
  <c r="K48" s="1"/>
  <c r="I44"/>
  <c r="H44"/>
  <c r="K44" s="1"/>
  <c r="I43"/>
  <c r="H43"/>
  <c r="K43" s="1"/>
  <c r="I40"/>
  <c r="H40"/>
  <c r="K40" s="1"/>
  <c r="I39"/>
  <c r="H39"/>
  <c r="K39" s="1"/>
  <c r="I38"/>
  <c r="H38"/>
  <c r="K38" s="1"/>
  <c r="I37"/>
  <c r="H37"/>
  <c r="K37" s="1"/>
  <c r="I32"/>
  <c r="H32"/>
  <c r="K32" s="1"/>
  <c r="I31"/>
  <c r="H31"/>
  <c r="K31" s="1"/>
  <c r="I30"/>
  <c r="H30"/>
  <c r="K30" s="1"/>
  <c r="I29"/>
  <c r="H29"/>
  <c r="K29" s="1"/>
  <c r="I23"/>
  <c r="H23"/>
  <c r="K23" s="1"/>
  <c r="I19"/>
  <c r="H19"/>
  <c r="K19" s="1"/>
  <c r="I18"/>
  <c r="H18"/>
  <c r="K18" s="1"/>
  <c r="I17"/>
  <c r="H17"/>
  <c r="K17" s="1"/>
  <c r="I15"/>
  <c r="H15"/>
  <c r="K15" s="1"/>
  <c r="I13"/>
  <c r="H13"/>
  <c r="K13" s="1"/>
  <c r="I11"/>
  <c r="H11"/>
  <c r="K11" s="1"/>
  <c r="I10"/>
  <c r="H10"/>
  <c r="K10" s="1"/>
  <c r="I9"/>
  <c r="H9"/>
  <c r="K9" s="1"/>
  <c r="I87"/>
  <c r="H87"/>
  <c r="K87" s="1"/>
  <c r="I86"/>
  <c r="H86"/>
  <c r="K86" s="1"/>
  <c r="I85"/>
  <c r="H85"/>
  <c r="K85" s="1"/>
  <c r="I84"/>
  <c r="H84"/>
  <c r="K84" s="1"/>
  <c r="I80"/>
  <c r="H80"/>
  <c r="K80" s="1"/>
  <c r="I79"/>
  <c r="H79"/>
  <c r="K79" s="1"/>
  <c r="I78"/>
  <c r="H78"/>
  <c r="K78" s="1"/>
  <c r="I75"/>
  <c r="H75"/>
  <c r="K75" s="1"/>
  <c r="I74"/>
  <c r="H74"/>
  <c r="K74" s="1"/>
  <c r="I73"/>
  <c r="H73"/>
  <c r="K73" s="1"/>
  <c r="I72"/>
  <c r="H72"/>
  <c r="K72" s="1"/>
  <c r="I68"/>
  <c r="H68"/>
  <c r="K68" s="1"/>
  <c r="I67"/>
  <c r="H67"/>
  <c r="K67" s="1"/>
  <c r="I64"/>
  <c r="H64"/>
  <c r="K64" s="1"/>
  <c r="I63"/>
  <c r="H63"/>
  <c r="K63" s="1"/>
  <c r="I61"/>
  <c r="H61"/>
  <c r="K61" s="1"/>
  <c r="I60"/>
  <c r="H60"/>
  <c r="K60" s="1"/>
  <c r="I55"/>
  <c r="H55"/>
  <c r="K55" s="1"/>
  <c r="I54"/>
  <c r="H54"/>
  <c r="K54" s="1"/>
  <c r="I52"/>
  <c r="H52"/>
  <c r="K52" s="1"/>
  <c r="I47"/>
  <c r="H47"/>
  <c r="K47" s="1"/>
  <c r="I46"/>
  <c r="H46"/>
  <c r="K46" s="1"/>
  <c r="I45"/>
  <c r="H45"/>
  <c r="K45" s="1"/>
  <c r="I42"/>
  <c r="H42"/>
  <c r="K42" s="1"/>
  <c r="I41"/>
  <c r="H41"/>
  <c r="K41" s="1"/>
  <c r="I36"/>
  <c r="H36"/>
  <c r="K36" s="1"/>
  <c r="I35"/>
  <c r="H35"/>
  <c r="K35" s="1"/>
  <c r="I34"/>
  <c r="H34"/>
  <c r="K34" s="1"/>
  <c r="I33"/>
  <c r="H33"/>
  <c r="K33" s="1"/>
  <c r="I28"/>
  <c r="H28"/>
  <c r="K28" s="1"/>
  <c r="I27"/>
  <c r="H27"/>
  <c r="K27" s="1"/>
  <c r="I26"/>
  <c r="H26"/>
  <c r="K26" s="1"/>
  <c r="I25"/>
  <c r="H25"/>
  <c r="K25" s="1"/>
  <c r="I24"/>
  <c r="H24"/>
  <c r="K24" s="1"/>
  <c r="I22"/>
  <c r="H22"/>
  <c r="K22" s="1"/>
  <c r="I21"/>
  <c r="H21"/>
  <c r="K21" s="1"/>
  <c r="I20"/>
  <c r="H20"/>
  <c r="K20" s="1"/>
  <c r="I16"/>
  <c r="H16"/>
  <c r="K16" s="1"/>
  <c r="I14"/>
  <c r="H14"/>
  <c r="K14" s="1"/>
  <c r="I12"/>
  <c r="H12"/>
  <c r="K12" s="1"/>
  <c r="I8"/>
  <c r="H8"/>
  <c r="K8" s="1"/>
  <c r="I7"/>
  <c r="H7"/>
  <c r="K7" s="1"/>
  <c r="I6"/>
  <c r="H6"/>
  <c r="K6" s="1"/>
  <c r="I5"/>
  <c r="H5"/>
  <c r="K5" s="1"/>
  <c r="I4"/>
  <c r="H4"/>
  <c r="K4" s="1"/>
  <c r="K91" s="1"/>
</calcChain>
</file>

<file path=xl/sharedStrings.xml><?xml version="1.0" encoding="utf-8"?>
<sst xmlns="http://schemas.openxmlformats.org/spreadsheetml/2006/main" count="452" uniqueCount="249">
  <si>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</si>
  <si>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</si>
  <si>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</si>
  <si>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</si>
  <si>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</si>
  <si>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</si>
  <si>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</si>
  <si>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</si>
  <si>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</si>
  <si>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</si>
  <si>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</si>
  <si>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</si>
  <si>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</si>
  <si>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</si>
  <si>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</si>
  <si>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</si>
  <si>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</si>
  <si>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</si>
  <si>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</si>
  <si>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</si>
  <si>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</si>
  <si>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RAIRANGPUR</t>
  </si>
  <si>
    <t>AUL</t>
  </si>
  <si>
    <t>TANGI</t>
  </si>
  <si>
    <t>SANTHAR</t>
  </si>
  <si>
    <t>RAJ SUNAKHALA</t>
  </si>
  <si>
    <t>JASIPUR</t>
  </si>
  <si>
    <t>BALAKATI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</si>
  <si>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</si>
  <si>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</si>
  <si>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</si>
  <si>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</si>
  <si>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</si>
  <si>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</si>
  <si>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BHUBAN</t>
  </si>
  <si>
    <t>JAJPUR TOWN</t>
  </si>
  <si>
    <t>BEGUNIA</t>
  </si>
  <si>
    <t>KARANJIA</t>
  </si>
  <si>
    <t>JAJPUR ROAD</t>
  </si>
  <si>
    <t>174</t>
  </si>
  <si>
    <t>293</t>
  </si>
  <si>
    <t>346</t>
  </si>
  <si>
    <t>JATNI</t>
  </si>
  <si>
    <t>25</t>
  </si>
  <si>
    <t>350</t>
  </si>
  <si>
    <t>SORO</t>
  </si>
  <si>
    <t>107</t>
  </si>
  <si>
    <t>BARIPADA</t>
  </si>
  <si>
    <t>121</t>
  </si>
  <si>
    <t>116</t>
  </si>
  <si>
    <t>119</t>
  </si>
  <si>
    <t>ANANDPUR</t>
  </si>
  <si>
    <t>180</t>
  </si>
  <si>
    <t>200</t>
  </si>
  <si>
    <t>279</t>
  </si>
  <si>
    <t>REDHAKHOL</t>
  </si>
  <si>
    <t>282</t>
  </si>
  <si>
    <t>Kindly, verify &amp; confirm within 7 days, else GST will be filed by 20th SEPT, 2024. 
GST to be paid by Consignor under Reverse Charge Mechanism(RCM) as per GST.</t>
  </si>
  <si>
    <t>01/8/2024</t>
  </si>
  <si>
    <t>PL/DO/08415</t>
  </si>
  <si>
    <t>254</t>
  </si>
  <si>
    <t>PL/DO/08416</t>
  </si>
  <si>
    <t>278</t>
  </si>
  <si>
    <t>PL/DO/08428</t>
  </si>
  <si>
    <t>230</t>
  </si>
  <si>
    <t>03/8/2024</t>
  </si>
  <si>
    <t>PL/DO/08577</t>
  </si>
  <si>
    <t>300</t>
  </si>
  <si>
    <t>05/8/2024</t>
  </si>
  <si>
    <t>PL/DO/08662</t>
  </si>
  <si>
    <t>11</t>
  </si>
  <si>
    <t>06/8/2024</t>
  </si>
  <si>
    <t>PL/DO/08737</t>
  </si>
  <si>
    <t>07/8/2024</t>
  </si>
  <si>
    <t>PL/DO/08847</t>
  </si>
  <si>
    <t>304</t>
  </si>
  <si>
    <t>GAMBHARIMUNDA</t>
  </si>
  <si>
    <t>08/8/2024</t>
  </si>
  <si>
    <t>PL/DO/08950</t>
  </si>
  <si>
    <t>29</t>
  </si>
  <si>
    <t>12/8/2024</t>
  </si>
  <si>
    <t>PL/DO/09174</t>
  </si>
  <si>
    <t>65</t>
  </si>
  <si>
    <t>PL/DO/09175</t>
  </si>
  <si>
    <t>61</t>
  </si>
  <si>
    <t>BHUBANESWAR</t>
  </si>
  <si>
    <t>PL/DO/09219</t>
  </si>
  <si>
    <t>58</t>
  </si>
  <si>
    <t>13/8/2024</t>
  </si>
  <si>
    <t>PL/DO/09264</t>
  </si>
  <si>
    <t>81</t>
  </si>
  <si>
    <t>16/8/2024</t>
  </si>
  <si>
    <t>PL/DO/09476</t>
  </si>
  <si>
    <t>104</t>
  </si>
  <si>
    <t>PL/DO/09477</t>
  </si>
  <si>
    <t>115</t>
  </si>
  <si>
    <t>PL/DO/09478</t>
  </si>
  <si>
    <t>PL/DO/09485</t>
  </si>
  <si>
    <t>100</t>
  </si>
  <si>
    <t>17/8/2024</t>
  </si>
  <si>
    <t>PL/DO/09566</t>
  </si>
  <si>
    <t>118</t>
  </si>
  <si>
    <t>PL/DO/09569</t>
  </si>
  <si>
    <t>127</t>
  </si>
  <si>
    <t>PL/DO/09575</t>
  </si>
  <si>
    <t>123</t>
  </si>
  <si>
    <t>similia</t>
  </si>
  <si>
    <t>PL/DO/09577</t>
  </si>
  <si>
    <t>20/8/2024</t>
  </si>
  <si>
    <t>PL/DO/09721</t>
  </si>
  <si>
    <t>76</t>
  </si>
  <si>
    <t>PL/DO/09734</t>
  </si>
  <si>
    <t>152</t>
  </si>
  <si>
    <t>21/8/2024</t>
  </si>
  <si>
    <t>PL/DO/09806</t>
  </si>
  <si>
    <t>175</t>
  </si>
  <si>
    <t>PL/DO/09807</t>
  </si>
  <si>
    <t>PL/DO/09820</t>
  </si>
  <si>
    <t>150</t>
  </si>
  <si>
    <t>22/8/2024</t>
  </si>
  <si>
    <t>PL/DO/09889</t>
  </si>
  <si>
    <t>185</t>
  </si>
  <si>
    <t>23/8/2024</t>
  </si>
  <si>
    <t>PL/DO/10025</t>
  </si>
  <si>
    <t>184</t>
  </si>
  <si>
    <t>PL/DO/10027</t>
  </si>
  <si>
    <t>207</t>
  </si>
  <si>
    <t>24/8/2024</t>
  </si>
  <si>
    <t>PL/DO/10120</t>
  </si>
  <si>
    <t>218</t>
  </si>
  <si>
    <t>PL/DO/10121</t>
  </si>
  <si>
    <t>233</t>
  </si>
  <si>
    <t>26/8/2024</t>
  </si>
  <si>
    <t>PL/DO/10247</t>
  </si>
  <si>
    <t>259</t>
  </si>
  <si>
    <t>PL/DO/10255</t>
  </si>
  <si>
    <t>267</t>
  </si>
  <si>
    <t>28/8/2024</t>
  </si>
  <si>
    <t>PL/DO/10375</t>
  </si>
  <si>
    <t>286</t>
  </si>
  <si>
    <t>PL/DO/10403</t>
  </si>
  <si>
    <t>299</t>
  </si>
  <si>
    <t>29/8/2024</t>
  </si>
  <si>
    <t>PL/DO/10471</t>
  </si>
  <si>
    <t>322</t>
  </si>
  <si>
    <t>KENDRAPARA</t>
  </si>
  <si>
    <t>PL/DO/10472</t>
  </si>
  <si>
    <t>317</t>
  </si>
  <si>
    <t>PL/DO/10515</t>
  </si>
  <si>
    <t>321</t>
  </si>
  <si>
    <t>PL/DO/10516</t>
  </si>
  <si>
    <t>315</t>
  </si>
  <si>
    <t>30/8/2024</t>
  </si>
  <si>
    <t>PL/DO/10628</t>
  </si>
  <si>
    <t>343</t>
  </si>
  <si>
    <t>PL/DO/10629</t>
  </si>
  <si>
    <t>PL/DO/10630</t>
  </si>
  <si>
    <t>345</t>
  </si>
  <si>
    <t>31/8/2024</t>
  </si>
  <si>
    <t>PL/DO/10755</t>
  </si>
  <si>
    <t>384</t>
  </si>
  <si>
    <t>PL/DO/10756</t>
  </si>
  <si>
    <t>393</t>
  </si>
  <si>
    <t>PL/DO/10757</t>
  </si>
  <si>
    <t>375</t>
  </si>
  <si>
    <t>PL/DO/10847</t>
  </si>
  <si>
    <t>405</t>
  </si>
  <si>
    <t>PL/MA/06164</t>
  </si>
  <si>
    <t>017</t>
  </si>
  <si>
    <t>PL/MA/06169</t>
  </si>
  <si>
    <t>06</t>
  </si>
  <si>
    <t>ANGUL</t>
  </si>
  <si>
    <t>PL/MA/06185</t>
  </si>
  <si>
    <t>16</t>
  </si>
  <si>
    <t>PL/MA/06212</t>
  </si>
  <si>
    <t>302</t>
  </si>
  <si>
    <t>PL/MA/06266</t>
  </si>
  <si>
    <t>30</t>
  </si>
  <si>
    <t>PL/MA/06322</t>
  </si>
  <si>
    <t>042</t>
  </si>
  <si>
    <t>09/8/2024</t>
  </si>
  <si>
    <t>PL/MA/06366</t>
  </si>
  <si>
    <t>045</t>
  </si>
  <si>
    <t>PL/MA/06384</t>
  </si>
  <si>
    <t>054</t>
  </si>
  <si>
    <t>PL/MA/06484</t>
  </si>
  <si>
    <t>75</t>
  </si>
  <si>
    <t>PURUNAKATAK</t>
  </si>
  <si>
    <t>PL/MA/06692</t>
  </si>
  <si>
    <t>99</t>
  </si>
  <si>
    <t>PL/MA/06693</t>
  </si>
  <si>
    <t>103</t>
  </si>
  <si>
    <t>PL/MA/06694</t>
  </si>
  <si>
    <t>101</t>
  </si>
  <si>
    <t>PL/MA/06695</t>
  </si>
  <si>
    <t>114</t>
  </si>
  <si>
    <t>PL/MA/06733</t>
  </si>
  <si>
    <t>122</t>
  </si>
  <si>
    <t>PL/MA/06734</t>
  </si>
  <si>
    <t>128</t>
  </si>
  <si>
    <t>PL/MA/06735</t>
  </si>
  <si>
    <t>PL/MA/06736</t>
  </si>
  <si>
    <t>PL/MA/06843</t>
  </si>
  <si>
    <t>156</t>
  </si>
  <si>
    <t>PL/MA/06855</t>
  </si>
  <si>
    <t>160</t>
  </si>
  <si>
    <t>PL/MA/06889</t>
  </si>
  <si>
    <t>161</t>
  </si>
  <si>
    <t>PL/MA/06890</t>
  </si>
  <si>
    <t>PL/MA/06891</t>
  </si>
  <si>
    <t>162</t>
  </si>
  <si>
    <t>KHARIAR ROAD</t>
  </si>
  <si>
    <t>PL/MA/06893</t>
  </si>
  <si>
    <t>168</t>
  </si>
  <si>
    <t>PL/MA/06970</t>
  </si>
  <si>
    <t>190</t>
  </si>
  <si>
    <t>PL/MA/07027</t>
  </si>
  <si>
    <t>206</t>
  </si>
  <si>
    <t>PL/MA/07028</t>
  </si>
  <si>
    <t>PL/MA/07029</t>
  </si>
  <si>
    <t>212</t>
  </si>
  <si>
    <t>PL/MA/07030</t>
  </si>
  <si>
    <t>214</t>
  </si>
  <si>
    <t>PL/MA/07093</t>
  </si>
  <si>
    <t>PL/MA/07157</t>
  </si>
  <si>
    <t>256</t>
  </si>
  <si>
    <t>27/8/2024</t>
  </si>
  <si>
    <t>PL/MA/07206</t>
  </si>
  <si>
    <t>PL/MA/07281</t>
  </si>
  <si>
    <t>PL/MA/07282</t>
  </si>
  <si>
    <t>PL/MA/07308</t>
  </si>
  <si>
    <t>MUNIGUDA</t>
  </si>
  <si>
    <t>PL/MA/07359</t>
  </si>
  <si>
    <t>323</t>
  </si>
  <si>
    <t>PL/MA/07360</t>
  </si>
  <si>
    <t>326</t>
  </si>
  <si>
    <t>PL/MA/07415</t>
  </si>
  <si>
    <t>330</t>
  </si>
  <si>
    <t>PL/MA/07416</t>
  </si>
  <si>
    <t>334</t>
  </si>
  <si>
    <t>PL/MA/07417</t>
  </si>
  <si>
    <t>PL/MA/07500</t>
  </si>
  <si>
    <t>382</t>
  </si>
  <si>
    <t>PL/MA/07501</t>
  </si>
  <si>
    <t>383</t>
  </si>
  <si>
    <t>PL/MA/07517</t>
  </si>
  <si>
    <t>390</t>
  </si>
  <si>
    <t>(RUPEES FORTY NINE THOUSAND FIVE HUNDRED FORTY THREE ONLY)</t>
  </si>
  <si>
    <t xml:space="preserve">Bill Date:  31/08/2024
Bill NO : 17416
Total Amount: 49543.00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</si>
</sst>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38100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>
        <row r="3">
          <cell r="C3" t="str">
            <v>DESTINATION</v>
          </cell>
          <cell r="D3" t="str">
            <v>NEW RATE / CASE</v>
          </cell>
          <cell r="E3" t="str">
            <v xml:space="preserve"> DEC NEW RATE / CASE</v>
          </cell>
        </row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4"/>
  <sheetViews>
    <sheetView tabSelected="1" workbookViewId="0">
      <selection activeCell="I6" sqref="I6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8" style="1" bestFit="1" customWidth="1"/>
    <col min="7" max="7" width="6" style="1" customWidth="1"/>
    <col min="8" max="8" width="7.140625" style="2" customWidth="1"/>
    <col min="9" max="9" width="6.7109375" style="2" customWidth="1"/>
    <col min="10" max="10" width="7.140625" style="2" customWidth="1"/>
    <col min="11" max="11" width="9.5703125" style="2" customWidth="1"/>
    <col min="12" max="16384" width="9.140625" style="1"/>
  </cols>
  <sheetData>
    <row r="1" spans="1:17" ht="83.25" customHeight="1">
      <c r="A1" s="24"/>
      <c r="B1" s="24"/>
      <c r="C1" s="24"/>
      <c r="D1" s="24"/>
      <c r="E1" s="24"/>
      <c r="F1" s="24"/>
      <c r="G1" s="24"/>
      <c r="H1" s="26" t="s">
        <v>32</v>
      </c>
      <c r="I1" s="26"/>
      <c r="J1" s="26"/>
      <c r="K1" s="26"/>
    </row>
    <row r="2" spans="1:17" ht="102" customHeight="1">
      <c r="A2" s="25" t="s">
        <v>33</v>
      </c>
      <c r="B2" s="25"/>
      <c r="C2" s="25"/>
      <c r="D2" s="25"/>
      <c r="E2" s="25"/>
      <c r="F2" s="25"/>
      <c r="G2" s="25"/>
      <c r="H2" s="26" t="s">
        <v>248</v>
      </c>
      <c r="I2" s="26"/>
      <c r="J2" s="26"/>
      <c r="K2" s="26"/>
      <c r="L2" s="2"/>
      <c r="N2" s="2"/>
      <c r="O2" s="4"/>
      <c r="Q2" s="2"/>
    </row>
    <row r="3" spans="1:17" s="4" customFormat="1" ht="15" customHeigh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  <c r="N3" s="1"/>
    </row>
    <row r="4" spans="1:17" s="4" customFormat="1" ht="15" customHeight="1">
      <c r="A4" s="9">
        <v>1</v>
      </c>
      <c r="B4" s="10" t="s">
        <v>58</v>
      </c>
      <c r="C4" s="10" t="s">
        <v>59</v>
      </c>
      <c r="D4" s="10" t="s">
        <v>60</v>
      </c>
      <c r="E4" s="11" t="s">
        <v>12</v>
      </c>
      <c r="F4" s="10" t="s">
        <v>30</v>
      </c>
      <c r="G4" s="10">
        <v>5</v>
      </c>
      <c r="H4" s="12">
        <f>VLOOKUP(F4,'[1]NAMKAR '!$C$3:$E$105,3,FALSE)</f>
        <v>58</v>
      </c>
      <c r="I4" s="12">
        <f>G4*1</f>
        <v>5</v>
      </c>
      <c r="J4" s="12">
        <v>25</v>
      </c>
      <c r="K4" s="12">
        <f>G4*H4+I4+J4</f>
        <v>320</v>
      </c>
      <c r="N4" s="1"/>
    </row>
    <row r="5" spans="1:17" s="4" customFormat="1" ht="15" customHeight="1">
      <c r="A5" s="9">
        <v>2</v>
      </c>
      <c r="B5" s="10" t="s">
        <v>58</v>
      </c>
      <c r="C5" s="10" t="s">
        <v>61</v>
      </c>
      <c r="D5" s="10" t="s">
        <v>62</v>
      </c>
      <c r="E5" s="11" t="s">
        <v>12</v>
      </c>
      <c r="F5" s="10" t="s">
        <v>27</v>
      </c>
      <c r="G5" s="10">
        <v>9</v>
      </c>
      <c r="H5" s="12">
        <f>VLOOKUP(F5,'[1]NAMKAR '!$C$3:$E$105,3,FALSE)</f>
        <v>58</v>
      </c>
      <c r="I5" s="12">
        <f>G5*1</f>
        <v>9</v>
      </c>
      <c r="J5" s="12">
        <v>25</v>
      </c>
      <c r="K5" s="12">
        <f>G5*H5+I5+J5</f>
        <v>556</v>
      </c>
      <c r="N5" s="1"/>
    </row>
    <row r="6" spans="1:17" s="4" customFormat="1" ht="15" customHeight="1">
      <c r="A6" s="9">
        <v>3</v>
      </c>
      <c r="B6" s="10" t="s">
        <v>58</v>
      </c>
      <c r="C6" s="10" t="s">
        <v>63</v>
      </c>
      <c r="D6" s="10" t="s">
        <v>64</v>
      </c>
      <c r="E6" s="11" t="s">
        <v>12</v>
      </c>
      <c r="F6" s="10" t="s">
        <v>19</v>
      </c>
      <c r="G6" s="10">
        <v>3</v>
      </c>
      <c r="H6" s="12">
        <f>VLOOKUP(F6,'[1]NAMKAR '!$C$3:$E$105,3,FALSE)</f>
        <v>58</v>
      </c>
      <c r="I6" s="12">
        <f>G6*1</f>
        <v>3</v>
      </c>
      <c r="J6" s="12">
        <v>25</v>
      </c>
      <c r="K6" s="12">
        <f>G6*H6+I6+J6</f>
        <v>202</v>
      </c>
      <c r="N6" s="1"/>
    </row>
    <row r="7" spans="1:17" s="4" customFormat="1" ht="15" customHeight="1">
      <c r="A7" s="9">
        <v>4</v>
      </c>
      <c r="B7" s="10" t="s">
        <v>65</v>
      </c>
      <c r="C7" s="10" t="s">
        <v>66</v>
      </c>
      <c r="D7" s="10" t="s">
        <v>67</v>
      </c>
      <c r="E7" s="11" t="s">
        <v>12</v>
      </c>
      <c r="F7" s="10" t="s">
        <v>15</v>
      </c>
      <c r="G7" s="10">
        <v>6</v>
      </c>
      <c r="H7" s="12">
        <f>VLOOKUP(F7,'[1]NAMKAR '!$C$3:$E$105,3,FALSE)</f>
        <v>58</v>
      </c>
      <c r="I7" s="12">
        <f>G7*1</f>
        <v>6</v>
      </c>
      <c r="J7" s="12">
        <v>25</v>
      </c>
      <c r="K7" s="12">
        <f>G7*H7+I7+J7</f>
        <v>379</v>
      </c>
      <c r="N7" s="1"/>
    </row>
    <row r="8" spans="1:17" s="4" customFormat="1" ht="15" customHeight="1">
      <c r="A8" s="9">
        <v>5</v>
      </c>
      <c r="B8" s="10" t="s">
        <v>68</v>
      </c>
      <c r="C8" s="10" t="s">
        <v>69</v>
      </c>
      <c r="D8" s="10" t="s">
        <v>70</v>
      </c>
      <c r="E8" s="11" t="s">
        <v>12</v>
      </c>
      <c r="F8" s="10" t="s">
        <v>18</v>
      </c>
      <c r="G8" s="10">
        <v>9</v>
      </c>
      <c r="H8" s="12">
        <f>VLOOKUP(F8,'[1]NAMKAR '!$C$3:$E$105,3,FALSE)</f>
        <v>58</v>
      </c>
      <c r="I8" s="12">
        <f>G8*1</f>
        <v>9</v>
      </c>
      <c r="J8" s="12">
        <v>25</v>
      </c>
      <c r="K8" s="12">
        <f>G8*H8+I8+J8</f>
        <v>556</v>
      </c>
      <c r="N8" s="1"/>
    </row>
    <row r="9" spans="1:17" s="4" customFormat="1" ht="15" customHeight="1">
      <c r="A9" s="9">
        <v>6</v>
      </c>
      <c r="B9" s="10" t="s">
        <v>68</v>
      </c>
      <c r="C9" s="10" t="s">
        <v>167</v>
      </c>
      <c r="D9" s="10" t="s">
        <v>168</v>
      </c>
      <c r="E9" s="11" t="s">
        <v>12</v>
      </c>
      <c r="F9" s="10" t="s">
        <v>47</v>
      </c>
      <c r="G9" s="10">
        <v>8</v>
      </c>
      <c r="H9" s="12">
        <f>VLOOKUP(F9,'[1]NAMKAR '!$C$3:$E$105,3,FALSE)</f>
        <v>58</v>
      </c>
      <c r="I9" s="12">
        <f>G9*1</f>
        <v>8</v>
      </c>
      <c r="J9" s="12">
        <v>25</v>
      </c>
      <c r="K9" s="12">
        <f>G9*H9+I9+J9</f>
        <v>497</v>
      </c>
      <c r="N9" s="1"/>
    </row>
    <row r="10" spans="1:17" s="4" customFormat="1" ht="15" customHeight="1">
      <c r="A10" s="9">
        <v>7</v>
      </c>
      <c r="B10" s="10" t="s">
        <v>68</v>
      </c>
      <c r="C10" s="10" t="s">
        <v>169</v>
      </c>
      <c r="D10" s="10" t="s">
        <v>170</v>
      </c>
      <c r="E10" s="11" t="s">
        <v>12</v>
      </c>
      <c r="F10" s="10" t="s">
        <v>171</v>
      </c>
      <c r="G10" s="10">
        <v>3</v>
      </c>
      <c r="H10" s="12">
        <f>VLOOKUP(F10,'[1]NAMKAR '!$C$3:$E$105,3,FALSE)</f>
        <v>58</v>
      </c>
      <c r="I10" s="12">
        <f>G10*1</f>
        <v>3</v>
      </c>
      <c r="J10" s="12">
        <v>25</v>
      </c>
      <c r="K10" s="12">
        <f>G10*H10+I10+J10</f>
        <v>202</v>
      </c>
      <c r="N10" s="1"/>
    </row>
    <row r="11" spans="1:17" s="4" customFormat="1" ht="15" customHeight="1">
      <c r="A11" s="9">
        <v>8</v>
      </c>
      <c r="B11" s="10" t="s">
        <v>68</v>
      </c>
      <c r="C11" s="10" t="s">
        <v>172</v>
      </c>
      <c r="D11" s="10" t="s">
        <v>173</v>
      </c>
      <c r="E11" s="11" t="s">
        <v>12</v>
      </c>
      <c r="F11" s="10" t="s">
        <v>31</v>
      </c>
      <c r="G11" s="10">
        <v>6</v>
      </c>
      <c r="H11" s="12">
        <f>VLOOKUP(F11,'[1]NAMKAR '!$C$3:$E$105,3,FALSE)</f>
        <v>58</v>
      </c>
      <c r="I11" s="12">
        <f>G11*1</f>
        <v>6</v>
      </c>
      <c r="J11" s="12">
        <v>25</v>
      </c>
      <c r="K11" s="12">
        <f>G11*H11+I11+J11</f>
        <v>379</v>
      </c>
      <c r="N11" s="1"/>
    </row>
    <row r="12" spans="1:17" s="4" customFormat="1" ht="15" customHeight="1">
      <c r="A12" s="9">
        <v>9</v>
      </c>
      <c r="B12" s="10" t="s">
        <v>71</v>
      </c>
      <c r="C12" s="10" t="s">
        <v>72</v>
      </c>
      <c r="D12" s="10" t="s">
        <v>43</v>
      </c>
      <c r="E12" s="11" t="s">
        <v>12</v>
      </c>
      <c r="F12" s="10" t="s">
        <v>24</v>
      </c>
      <c r="G12" s="10">
        <v>7</v>
      </c>
      <c r="H12" s="12">
        <f>VLOOKUP(F12,'[1]NAMKAR '!$C$3:$E$105,3,FALSE)</f>
        <v>58</v>
      </c>
      <c r="I12" s="12">
        <f>G12*1</f>
        <v>7</v>
      </c>
      <c r="J12" s="12">
        <v>25</v>
      </c>
      <c r="K12" s="12">
        <f>G12*H12+I12+J12</f>
        <v>438</v>
      </c>
      <c r="N12" s="1"/>
    </row>
    <row r="13" spans="1:17" s="4" customFormat="1" ht="15" customHeight="1">
      <c r="A13" s="9">
        <v>10</v>
      </c>
      <c r="B13" s="10" t="s">
        <v>71</v>
      </c>
      <c r="C13" s="10" t="s">
        <v>174</v>
      </c>
      <c r="D13" s="10" t="s">
        <v>175</v>
      </c>
      <c r="E13" s="11" t="s">
        <v>12</v>
      </c>
      <c r="F13" s="10" t="s">
        <v>29</v>
      </c>
      <c r="G13" s="10">
        <v>5</v>
      </c>
      <c r="H13" s="12">
        <f>VLOOKUP(F13,'[1]NAMKAR '!$C$3:$E$105,3,FALSE)</f>
        <v>80</v>
      </c>
      <c r="I13" s="12">
        <f>G13*1</f>
        <v>5</v>
      </c>
      <c r="J13" s="12">
        <v>25</v>
      </c>
      <c r="K13" s="12">
        <f>G13*H13+I13+J13</f>
        <v>430</v>
      </c>
      <c r="N13" s="1"/>
    </row>
    <row r="14" spans="1:17" s="4" customFormat="1" ht="15" customHeight="1">
      <c r="A14" s="9">
        <v>11</v>
      </c>
      <c r="B14" s="10" t="s">
        <v>73</v>
      </c>
      <c r="C14" s="10" t="s">
        <v>74</v>
      </c>
      <c r="D14" s="10" t="s">
        <v>75</v>
      </c>
      <c r="E14" s="11" t="s">
        <v>12</v>
      </c>
      <c r="F14" s="10" t="s">
        <v>76</v>
      </c>
      <c r="G14" s="10">
        <v>3</v>
      </c>
      <c r="H14" s="12">
        <f>VLOOKUP(F14,'[1]NAMKAR '!$C$3:$E$105,3,FALSE)</f>
        <v>58</v>
      </c>
      <c r="I14" s="12">
        <f>G14*1</f>
        <v>3</v>
      </c>
      <c r="J14" s="12">
        <v>25</v>
      </c>
      <c r="K14" s="12">
        <f>G14*H14+I14+J14</f>
        <v>202</v>
      </c>
      <c r="N14" s="1"/>
    </row>
    <row r="15" spans="1:17" s="4" customFormat="1" ht="15" customHeight="1">
      <c r="A15" s="9">
        <v>12</v>
      </c>
      <c r="B15" s="10" t="s">
        <v>73</v>
      </c>
      <c r="C15" s="10" t="s">
        <v>176</v>
      </c>
      <c r="D15" s="10" t="s">
        <v>177</v>
      </c>
      <c r="E15" s="11" t="s">
        <v>12</v>
      </c>
      <c r="F15" s="10" t="s">
        <v>13</v>
      </c>
      <c r="G15" s="10">
        <v>10</v>
      </c>
      <c r="H15" s="12">
        <f>VLOOKUP(F15,'[1]NAMKAR '!$C$3:$E$105,3,FALSE)</f>
        <v>85</v>
      </c>
      <c r="I15" s="12">
        <f>G15*1</f>
        <v>10</v>
      </c>
      <c r="J15" s="12">
        <v>25</v>
      </c>
      <c r="K15" s="12">
        <f>G15*H15+I15+J15</f>
        <v>885</v>
      </c>
      <c r="N15" s="1"/>
    </row>
    <row r="16" spans="1:17" s="4" customFormat="1" ht="15" customHeight="1">
      <c r="A16" s="9">
        <v>13</v>
      </c>
      <c r="B16" s="10" t="s">
        <v>77</v>
      </c>
      <c r="C16" s="10" t="s">
        <v>78</v>
      </c>
      <c r="D16" s="10" t="s">
        <v>79</v>
      </c>
      <c r="E16" s="11" t="s">
        <v>12</v>
      </c>
      <c r="F16" s="11" t="s">
        <v>23</v>
      </c>
      <c r="G16" s="10">
        <v>2</v>
      </c>
      <c r="H16" s="12">
        <f>VLOOKUP(F16,'[1]NAMKAR '!$C$3:$E$105,3,FALSE)</f>
        <v>58</v>
      </c>
      <c r="I16" s="12">
        <f>G16*1</f>
        <v>2</v>
      </c>
      <c r="J16" s="12">
        <v>25</v>
      </c>
      <c r="K16" s="12">
        <f>G16*H16+I16+J16</f>
        <v>143</v>
      </c>
      <c r="N16" s="1"/>
    </row>
    <row r="17" spans="1:14" s="4" customFormat="1" ht="15" customHeight="1">
      <c r="A17" s="9">
        <v>14</v>
      </c>
      <c r="B17" s="10" t="s">
        <v>77</v>
      </c>
      <c r="C17" s="10" t="s">
        <v>178</v>
      </c>
      <c r="D17" s="10" t="s">
        <v>179</v>
      </c>
      <c r="E17" s="11" t="s">
        <v>12</v>
      </c>
      <c r="F17" s="10" t="s">
        <v>28</v>
      </c>
      <c r="G17" s="10">
        <v>6</v>
      </c>
      <c r="H17" s="12">
        <f>VLOOKUP(F17,'[1]NAMKAR '!$C$3:$E$105,3,FALSE)</f>
        <v>80</v>
      </c>
      <c r="I17" s="12">
        <f>G17*1</f>
        <v>6</v>
      </c>
      <c r="J17" s="12">
        <v>25</v>
      </c>
      <c r="K17" s="12">
        <f>G17*H17+I17+J17</f>
        <v>511</v>
      </c>
      <c r="N17" s="1"/>
    </row>
    <row r="18" spans="1:14" s="4" customFormat="1" ht="15" customHeight="1">
      <c r="A18" s="9">
        <v>15</v>
      </c>
      <c r="B18" s="10" t="s">
        <v>180</v>
      </c>
      <c r="C18" s="10" t="s">
        <v>181</v>
      </c>
      <c r="D18" s="10" t="s">
        <v>182</v>
      </c>
      <c r="E18" s="11" t="s">
        <v>12</v>
      </c>
      <c r="F18" s="10" t="s">
        <v>26</v>
      </c>
      <c r="G18" s="10">
        <v>6</v>
      </c>
      <c r="H18" s="12">
        <f>VLOOKUP(F18,'[1]NAMKAR '!$C$3:$E$105,3,FALSE)</f>
        <v>85</v>
      </c>
      <c r="I18" s="12">
        <f>G18*1</f>
        <v>6</v>
      </c>
      <c r="J18" s="12">
        <v>25</v>
      </c>
      <c r="K18" s="12">
        <f>G18*H18+I18+J18</f>
        <v>541</v>
      </c>
      <c r="N18" s="1"/>
    </row>
    <row r="19" spans="1:14" s="4" customFormat="1" ht="15" customHeight="1">
      <c r="A19" s="9">
        <v>16</v>
      </c>
      <c r="B19" s="10" t="s">
        <v>180</v>
      </c>
      <c r="C19" s="10" t="s">
        <v>183</v>
      </c>
      <c r="D19" s="10" t="s">
        <v>184</v>
      </c>
      <c r="E19" s="11" t="s">
        <v>12</v>
      </c>
      <c r="F19" s="10" t="s">
        <v>16</v>
      </c>
      <c r="G19" s="10">
        <v>9</v>
      </c>
      <c r="H19" s="12">
        <f>VLOOKUP(F19,'[1]NAMKAR '!$C$3:$E$105,3,FALSE)</f>
        <v>58</v>
      </c>
      <c r="I19" s="12">
        <f>G19*1</f>
        <v>9</v>
      </c>
      <c r="J19" s="12">
        <v>25</v>
      </c>
      <c r="K19" s="12">
        <f>G19*H19+I19+J19</f>
        <v>556</v>
      </c>
      <c r="N19" s="1"/>
    </row>
    <row r="20" spans="1:14" s="4" customFormat="1" ht="15" customHeight="1">
      <c r="A20" s="9">
        <v>17</v>
      </c>
      <c r="B20" s="10" t="s">
        <v>80</v>
      </c>
      <c r="C20" s="10" t="s">
        <v>81</v>
      </c>
      <c r="D20" s="10" t="s">
        <v>82</v>
      </c>
      <c r="E20" s="11" t="s">
        <v>12</v>
      </c>
      <c r="F20" s="11" t="s">
        <v>23</v>
      </c>
      <c r="G20" s="10">
        <v>6</v>
      </c>
      <c r="H20" s="12">
        <f>VLOOKUP(F20,'[1]NAMKAR '!$C$3:$E$105,3,FALSE)</f>
        <v>58</v>
      </c>
      <c r="I20" s="12">
        <f>G20*1</f>
        <v>6</v>
      </c>
      <c r="J20" s="12">
        <v>25</v>
      </c>
      <c r="K20" s="12">
        <f>G20*H20+I20+J20</f>
        <v>379</v>
      </c>
      <c r="N20" s="1"/>
    </row>
    <row r="21" spans="1:14" s="4" customFormat="1" ht="15" customHeight="1">
      <c r="A21" s="9">
        <v>18</v>
      </c>
      <c r="B21" s="10" t="s">
        <v>80</v>
      </c>
      <c r="C21" s="10" t="s">
        <v>83</v>
      </c>
      <c r="D21" s="10" t="s">
        <v>84</v>
      </c>
      <c r="E21" s="11" t="s">
        <v>12</v>
      </c>
      <c r="F21" s="10" t="s">
        <v>85</v>
      </c>
      <c r="G21" s="10">
        <v>7</v>
      </c>
      <c r="H21" s="12">
        <f>VLOOKUP(F21,'[1]NAMKAR '!$C$3:$E$105,3,FALSE)</f>
        <v>58</v>
      </c>
      <c r="I21" s="12">
        <f>G21*1</f>
        <v>7</v>
      </c>
      <c r="J21" s="12">
        <v>25</v>
      </c>
      <c r="K21" s="12">
        <f>G21*H21+I21+J21</f>
        <v>438</v>
      </c>
      <c r="N21" s="1"/>
    </row>
    <row r="22" spans="1:14" s="4" customFormat="1" ht="15" customHeight="1">
      <c r="A22" s="9">
        <v>19</v>
      </c>
      <c r="B22" s="10" t="s">
        <v>80</v>
      </c>
      <c r="C22" s="10" t="s">
        <v>86</v>
      </c>
      <c r="D22" s="10" t="s">
        <v>87</v>
      </c>
      <c r="E22" s="11" t="s">
        <v>12</v>
      </c>
      <c r="F22" s="10" t="s">
        <v>19</v>
      </c>
      <c r="G22" s="10">
        <v>11</v>
      </c>
      <c r="H22" s="12">
        <f>VLOOKUP(F22,'[1]NAMKAR '!$C$3:$E$105,3,FALSE)</f>
        <v>58</v>
      </c>
      <c r="I22" s="12">
        <f>G22*1</f>
        <v>11</v>
      </c>
      <c r="J22" s="12">
        <v>25</v>
      </c>
      <c r="K22" s="12">
        <f>G22*H22+I22+J22</f>
        <v>674</v>
      </c>
      <c r="N22" s="1"/>
    </row>
    <row r="23" spans="1:14" s="4" customFormat="1" ht="15" customHeight="1">
      <c r="A23" s="9">
        <v>20</v>
      </c>
      <c r="B23" s="10" t="s">
        <v>80</v>
      </c>
      <c r="C23" s="10" t="s">
        <v>185</v>
      </c>
      <c r="D23" s="10" t="s">
        <v>186</v>
      </c>
      <c r="E23" s="11" t="s">
        <v>12</v>
      </c>
      <c r="F23" s="10" t="s">
        <v>187</v>
      </c>
      <c r="G23" s="10">
        <v>5</v>
      </c>
      <c r="H23" s="12">
        <f>VLOOKUP(F23,'[1]NAMKAR '!$C$3:$E$105,3,FALSE)</f>
        <v>80</v>
      </c>
      <c r="I23" s="12">
        <f>G23*1</f>
        <v>5</v>
      </c>
      <c r="J23" s="12">
        <v>25</v>
      </c>
      <c r="K23" s="12">
        <f>G23*H23+I23+J23</f>
        <v>430</v>
      </c>
      <c r="N23" s="1"/>
    </row>
    <row r="24" spans="1:14" s="4" customFormat="1" ht="15" customHeight="1">
      <c r="A24" s="9">
        <v>21</v>
      </c>
      <c r="B24" s="10" t="s">
        <v>88</v>
      </c>
      <c r="C24" s="10" t="s">
        <v>89</v>
      </c>
      <c r="D24" s="10" t="s">
        <v>90</v>
      </c>
      <c r="E24" s="11" t="s">
        <v>12</v>
      </c>
      <c r="F24" s="10" t="s">
        <v>30</v>
      </c>
      <c r="G24" s="10">
        <v>9</v>
      </c>
      <c r="H24" s="12">
        <f>VLOOKUP(F24,'[1]NAMKAR '!$C$3:$E$105,3,FALSE)</f>
        <v>58</v>
      </c>
      <c r="I24" s="12">
        <f>G24*1</f>
        <v>9</v>
      </c>
      <c r="J24" s="12">
        <v>25</v>
      </c>
      <c r="K24" s="12">
        <f>G24*H24+I24+J24</f>
        <v>556</v>
      </c>
      <c r="N24" s="1"/>
    </row>
    <row r="25" spans="1:14" s="4" customFormat="1" ht="15" customHeight="1">
      <c r="A25" s="9">
        <v>22</v>
      </c>
      <c r="B25" s="10" t="s">
        <v>91</v>
      </c>
      <c r="C25" s="10" t="s">
        <v>92</v>
      </c>
      <c r="D25" s="10" t="s">
        <v>93</v>
      </c>
      <c r="E25" s="11" t="s">
        <v>12</v>
      </c>
      <c r="F25" s="10" t="s">
        <v>35</v>
      </c>
      <c r="G25" s="10">
        <v>13</v>
      </c>
      <c r="H25" s="12">
        <f>VLOOKUP(F25,'[1]NAMKAR '!$C$3:$E$105,3,FALSE)</f>
        <v>58</v>
      </c>
      <c r="I25" s="12">
        <f>G25*1</f>
        <v>13</v>
      </c>
      <c r="J25" s="12">
        <v>25</v>
      </c>
      <c r="K25" s="12">
        <f>G25*H25+I25+J25</f>
        <v>792</v>
      </c>
      <c r="N25" s="1"/>
    </row>
    <row r="26" spans="1:14" s="4" customFormat="1" ht="15" customHeight="1">
      <c r="A26" s="9">
        <v>23</v>
      </c>
      <c r="B26" s="10" t="s">
        <v>91</v>
      </c>
      <c r="C26" s="10" t="s">
        <v>94</v>
      </c>
      <c r="D26" s="10" t="s">
        <v>95</v>
      </c>
      <c r="E26" s="11" t="s">
        <v>12</v>
      </c>
      <c r="F26" s="10" t="s">
        <v>25</v>
      </c>
      <c r="G26" s="10">
        <v>5</v>
      </c>
      <c r="H26" s="12">
        <f>VLOOKUP(F26,'[1]NAMKAR '!$C$3:$E$105,3,FALSE)</f>
        <v>58</v>
      </c>
      <c r="I26" s="12">
        <f>G26*1</f>
        <v>5</v>
      </c>
      <c r="J26" s="12">
        <v>25</v>
      </c>
      <c r="K26" s="12">
        <f>G26*H26+I26+J26</f>
        <v>320</v>
      </c>
      <c r="N26" s="1"/>
    </row>
    <row r="27" spans="1:14" s="4" customFormat="1" ht="15" customHeight="1">
      <c r="A27" s="9">
        <v>24</v>
      </c>
      <c r="B27" s="10" t="s">
        <v>91</v>
      </c>
      <c r="C27" s="10" t="s">
        <v>96</v>
      </c>
      <c r="D27" s="10" t="s">
        <v>46</v>
      </c>
      <c r="E27" s="11" t="s">
        <v>12</v>
      </c>
      <c r="F27" s="10" t="s">
        <v>15</v>
      </c>
      <c r="G27" s="10">
        <v>11</v>
      </c>
      <c r="H27" s="12">
        <f>VLOOKUP(F27,'[1]NAMKAR '!$C$3:$E$105,3,FALSE)</f>
        <v>58</v>
      </c>
      <c r="I27" s="12">
        <f>G27*1</f>
        <v>11</v>
      </c>
      <c r="J27" s="12">
        <v>25</v>
      </c>
      <c r="K27" s="12">
        <f>G27*H27+I27+J27</f>
        <v>674</v>
      </c>
      <c r="N27" s="1"/>
    </row>
    <row r="28" spans="1:14" s="4" customFormat="1" ht="15" customHeight="1">
      <c r="A28" s="9">
        <v>25</v>
      </c>
      <c r="B28" s="10" t="s">
        <v>91</v>
      </c>
      <c r="C28" s="10" t="s">
        <v>97</v>
      </c>
      <c r="D28" s="10" t="s">
        <v>98</v>
      </c>
      <c r="E28" s="11" t="s">
        <v>12</v>
      </c>
      <c r="F28" s="10" t="s">
        <v>85</v>
      </c>
      <c r="G28" s="10">
        <v>10</v>
      </c>
      <c r="H28" s="12">
        <f>VLOOKUP(F28,'[1]NAMKAR '!$C$3:$E$105,3,FALSE)</f>
        <v>58</v>
      </c>
      <c r="I28" s="12">
        <f>G28*1</f>
        <v>10</v>
      </c>
      <c r="J28" s="12">
        <v>25</v>
      </c>
      <c r="K28" s="12">
        <f>G28*H28+I28+J28</f>
        <v>615</v>
      </c>
      <c r="N28" s="1"/>
    </row>
    <row r="29" spans="1:14" s="4" customFormat="1" ht="15" customHeight="1">
      <c r="A29" s="9">
        <v>26</v>
      </c>
      <c r="B29" s="10" t="s">
        <v>91</v>
      </c>
      <c r="C29" s="10" t="s">
        <v>188</v>
      </c>
      <c r="D29" s="10" t="s">
        <v>189</v>
      </c>
      <c r="E29" s="11" t="s">
        <v>12</v>
      </c>
      <c r="F29" s="10" t="s">
        <v>45</v>
      </c>
      <c r="G29" s="10">
        <v>15</v>
      </c>
      <c r="H29" s="12">
        <f>VLOOKUP(F29,'[1]NAMKAR '!$C$3:$E$105,3,FALSE)</f>
        <v>58</v>
      </c>
      <c r="I29" s="12">
        <f>G29*1</f>
        <v>15</v>
      </c>
      <c r="J29" s="12">
        <v>25</v>
      </c>
      <c r="K29" s="12">
        <f>G29*H29+I29+J29</f>
        <v>910</v>
      </c>
      <c r="N29" s="1"/>
    </row>
    <row r="30" spans="1:14" s="4" customFormat="1" ht="15" customHeight="1">
      <c r="A30" s="9">
        <v>27</v>
      </c>
      <c r="B30" s="10" t="s">
        <v>91</v>
      </c>
      <c r="C30" s="10" t="s">
        <v>190</v>
      </c>
      <c r="D30" s="10" t="s">
        <v>191</v>
      </c>
      <c r="E30" s="11" t="s">
        <v>12</v>
      </c>
      <c r="F30" s="10" t="s">
        <v>47</v>
      </c>
      <c r="G30" s="10">
        <v>12</v>
      </c>
      <c r="H30" s="12">
        <f>VLOOKUP(F30,'[1]NAMKAR '!$C$3:$E$105,3,FALSE)</f>
        <v>58</v>
      </c>
      <c r="I30" s="12">
        <f>G30*1</f>
        <v>12</v>
      </c>
      <c r="J30" s="12">
        <v>25</v>
      </c>
      <c r="K30" s="12">
        <f>G30*H30+I30+J30</f>
        <v>733</v>
      </c>
      <c r="N30" s="1"/>
    </row>
    <row r="31" spans="1:14" s="4" customFormat="1" ht="15" customHeight="1">
      <c r="A31" s="9">
        <v>28</v>
      </c>
      <c r="B31" s="10" t="s">
        <v>91</v>
      </c>
      <c r="C31" s="10" t="s">
        <v>192</v>
      </c>
      <c r="D31" s="10" t="s">
        <v>193</v>
      </c>
      <c r="E31" s="11" t="s">
        <v>12</v>
      </c>
      <c r="F31" s="10" t="s">
        <v>171</v>
      </c>
      <c r="G31" s="10">
        <v>9</v>
      </c>
      <c r="H31" s="12">
        <f>VLOOKUP(F31,'[1]NAMKAR '!$C$3:$E$105,3,FALSE)</f>
        <v>58</v>
      </c>
      <c r="I31" s="12">
        <f>G31*1</f>
        <v>9</v>
      </c>
      <c r="J31" s="12">
        <v>25</v>
      </c>
      <c r="K31" s="12">
        <f>G31*H31+I31+J31</f>
        <v>556</v>
      </c>
      <c r="N31" s="1"/>
    </row>
    <row r="32" spans="1:14" s="4" customFormat="1" ht="15" customHeight="1">
      <c r="A32" s="9">
        <v>29</v>
      </c>
      <c r="B32" s="10" t="s">
        <v>91</v>
      </c>
      <c r="C32" s="10" t="s">
        <v>194</v>
      </c>
      <c r="D32" s="10" t="s">
        <v>195</v>
      </c>
      <c r="E32" s="11" t="s">
        <v>12</v>
      </c>
      <c r="F32" s="10" t="s">
        <v>31</v>
      </c>
      <c r="G32" s="10">
        <v>4</v>
      </c>
      <c r="H32" s="12">
        <f>VLOOKUP(F32,'[1]NAMKAR '!$C$3:$E$105,3,FALSE)</f>
        <v>58</v>
      </c>
      <c r="I32" s="12">
        <f>G32*1</f>
        <v>4</v>
      </c>
      <c r="J32" s="12">
        <v>25</v>
      </c>
      <c r="K32" s="12">
        <f>G32*H32+I32+J32</f>
        <v>261</v>
      </c>
      <c r="N32" s="1"/>
    </row>
    <row r="33" spans="1:14" s="4" customFormat="1" ht="15" customHeight="1">
      <c r="A33" s="9">
        <v>30</v>
      </c>
      <c r="B33" s="10" t="s">
        <v>99</v>
      </c>
      <c r="C33" s="10" t="s">
        <v>100</v>
      </c>
      <c r="D33" s="10" t="s">
        <v>101</v>
      </c>
      <c r="E33" s="11" t="s">
        <v>12</v>
      </c>
      <c r="F33" s="10" t="s">
        <v>18</v>
      </c>
      <c r="G33" s="10">
        <v>7</v>
      </c>
      <c r="H33" s="12">
        <f>VLOOKUP(F33,'[1]NAMKAR '!$C$3:$E$105,3,FALSE)</f>
        <v>58</v>
      </c>
      <c r="I33" s="12">
        <f>G33*1</f>
        <v>7</v>
      </c>
      <c r="J33" s="12">
        <v>25</v>
      </c>
      <c r="K33" s="12">
        <f>G33*H33+I33+J33</f>
        <v>438</v>
      </c>
      <c r="N33" s="1"/>
    </row>
    <row r="34" spans="1:14" s="4" customFormat="1" ht="15" customHeight="1">
      <c r="A34" s="9">
        <v>31</v>
      </c>
      <c r="B34" s="10" t="s">
        <v>99</v>
      </c>
      <c r="C34" s="10" t="s">
        <v>102</v>
      </c>
      <c r="D34" s="10" t="s">
        <v>103</v>
      </c>
      <c r="E34" s="11" t="s">
        <v>12</v>
      </c>
      <c r="F34" s="10" t="s">
        <v>38</v>
      </c>
      <c r="G34" s="10">
        <v>8</v>
      </c>
      <c r="H34" s="12">
        <f>VLOOKUP(F34,'[1]NAMKAR '!$C$3:$E$105,3,FALSE)</f>
        <v>58</v>
      </c>
      <c r="I34" s="12">
        <f>G34*1</f>
        <v>8</v>
      </c>
      <c r="J34" s="12">
        <v>25</v>
      </c>
      <c r="K34" s="12">
        <f>G34*H34+I34+J34</f>
        <v>497</v>
      </c>
      <c r="N34" s="1"/>
    </row>
    <row r="35" spans="1:14" s="4" customFormat="1" ht="15" customHeight="1">
      <c r="A35" s="9">
        <v>32</v>
      </c>
      <c r="B35" s="10" t="s">
        <v>99</v>
      </c>
      <c r="C35" s="10" t="s">
        <v>104</v>
      </c>
      <c r="D35" s="10" t="s">
        <v>105</v>
      </c>
      <c r="E35" s="11" t="s">
        <v>12</v>
      </c>
      <c r="F35" s="10" t="s">
        <v>106</v>
      </c>
      <c r="G35" s="10">
        <v>6</v>
      </c>
      <c r="H35" s="12">
        <f>VLOOKUP(F35,'[1]NAMKAR '!$C$3:$E$105,3,FALSE)</f>
        <v>58</v>
      </c>
      <c r="I35" s="12">
        <f>G35*1</f>
        <v>6</v>
      </c>
      <c r="J35" s="12">
        <v>25</v>
      </c>
      <c r="K35" s="12">
        <f>G35*H35+I35+J35</f>
        <v>379</v>
      </c>
      <c r="N35" s="1"/>
    </row>
    <row r="36" spans="1:14" s="4" customFormat="1" ht="15" customHeight="1">
      <c r="A36" s="9">
        <v>33</v>
      </c>
      <c r="B36" s="10" t="s">
        <v>99</v>
      </c>
      <c r="C36" s="10" t="s">
        <v>107</v>
      </c>
      <c r="D36" s="10" t="s">
        <v>49</v>
      </c>
      <c r="E36" s="11" t="s">
        <v>12</v>
      </c>
      <c r="F36" s="10" t="s">
        <v>22</v>
      </c>
      <c r="G36" s="10">
        <v>5</v>
      </c>
      <c r="H36" s="12">
        <f>VLOOKUP(F36,'[1]NAMKAR '!$C$3:$E$105,3,FALSE)</f>
        <v>58</v>
      </c>
      <c r="I36" s="12">
        <f>G36*1</f>
        <v>5</v>
      </c>
      <c r="J36" s="12">
        <v>25</v>
      </c>
      <c r="K36" s="12">
        <f>G36*H36+I36+J36</f>
        <v>320</v>
      </c>
      <c r="N36" s="1"/>
    </row>
    <row r="37" spans="1:14" s="4" customFormat="1" ht="15" customHeight="1">
      <c r="A37" s="9">
        <v>34</v>
      </c>
      <c r="B37" s="10" t="s">
        <v>99</v>
      </c>
      <c r="C37" s="10" t="s">
        <v>196</v>
      </c>
      <c r="D37" s="10" t="s">
        <v>197</v>
      </c>
      <c r="E37" s="11" t="s">
        <v>12</v>
      </c>
      <c r="F37" s="10" t="s">
        <v>20</v>
      </c>
      <c r="G37" s="10">
        <v>8</v>
      </c>
      <c r="H37" s="12">
        <f>VLOOKUP(F37,'[1]NAMKAR '!$C$3:$E$105,3,FALSE)</f>
        <v>58</v>
      </c>
      <c r="I37" s="12">
        <f>G37*1</f>
        <v>8</v>
      </c>
      <c r="J37" s="12">
        <v>25</v>
      </c>
      <c r="K37" s="12">
        <f>G37*H37+I37+J37</f>
        <v>497</v>
      </c>
      <c r="N37" s="1"/>
    </row>
    <row r="38" spans="1:14" s="4" customFormat="1" ht="15" customHeight="1">
      <c r="A38" s="9">
        <v>35</v>
      </c>
      <c r="B38" s="10" t="s">
        <v>99</v>
      </c>
      <c r="C38" s="10" t="s">
        <v>198</v>
      </c>
      <c r="D38" s="10" t="s">
        <v>199</v>
      </c>
      <c r="E38" s="11" t="s">
        <v>12</v>
      </c>
      <c r="F38" s="10" t="s">
        <v>21</v>
      </c>
      <c r="G38" s="10">
        <v>7</v>
      </c>
      <c r="H38" s="12">
        <f>VLOOKUP(F38,'[1]NAMKAR '!$C$3:$E$105,3,FALSE)</f>
        <v>80</v>
      </c>
      <c r="I38" s="12">
        <f>G38*1</f>
        <v>7</v>
      </c>
      <c r="J38" s="12">
        <v>25</v>
      </c>
      <c r="K38" s="12">
        <f>G38*H38+I38+J38</f>
        <v>592</v>
      </c>
      <c r="N38" s="1"/>
    </row>
    <row r="39" spans="1:14" s="4" customFormat="1" ht="15" customHeight="1">
      <c r="A39" s="9">
        <v>36</v>
      </c>
      <c r="B39" s="10" t="s">
        <v>99</v>
      </c>
      <c r="C39" s="10" t="s">
        <v>200</v>
      </c>
      <c r="D39" s="10" t="s">
        <v>48</v>
      </c>
      <c r="E39" s="11" t="s">
        <v>12</v>
      </c>
      <c r="F39" s="10" t="s">
        <v>20</v>
      </c>
      <c r="G39" s="10">
        <v>5</v>
      </c>
      <c r="H39" s="12">
        <f>VLOOKUP(F39,'[1]NAMKAR '!$C$3:$E$105,3,FALSE)</f>
        <v>58</v>
      </c>
      <c r="I39" s="12">
        <f>G39*1</f>
        <v>5</v>
      </c>
      <c r="J39" s="12">
        <v>25</v>
      </c>
      <c r="K39" s="12">
        <f>G39*H39+I39+J39</f>
        <v>320</v>
      </c>
      <c r="N39" s="1"/>
    </row>
    <row r="40" spans="1:14" s="4" customFormat="1" ht="15" customHeight="1">
      <c r="A40" s="9">
        <v>37</v>
      </c>
      <c r="B40" s="10" t="s">
        <v>99</v>
      </c>
      <c r="C40" s="10" t="s">
        <v>201</v>
      </c>
      <c r="D40" s="10" t="s">
        <v>50</v>
      </c>
      <c r="E40" s="11" t="s">
        <v>12</v>
      </c>
      <c r="F40" s="10" t="s">
        <v>37</v>
      </c>
      <c r="G40" s="10">
        <v>3</v>
      </c>
      <c r="H40" s="12">
        <f>VLOOKUP(F40,'[1]NAMKAR '!$C$3:$E$105,3,FALSE)</f>
        <v>80</v>
      </c>
      <c r="I40" s="12">
        <f>G40*1</f>
        <v>3</v>
      </c>
      <c r="J40" s="12">
        <v>25</v>
      </c>
      <c r="K40" s="12">
        <f>G40*H40+I40+J40</f>
        <v>268</v>
      </c>
      <c r="N40" s="1"/>
    </row>
    <row r="41" spans="1:14" s="4" customFormat="1" ht="15" customHeight="1">
      <c r="A41" s="9">
        <v>38</v>
      </c>
      <c r="B41" s="10" t="s">
        <v>108</v>
      </c>
      <c r="C41" s="10" t="s">
        <v>109</v>
      </c>
      <c r="D41" s="10" t="s">
        <v>110</v>
      </c>
      <c r="E41" s="11" t="s">
        <v>12</v>
      </c>
      <c r="F41" s="10" t="s">
        <v>85</v>
      </c>
      <c r="G41" s="10">
        <v>2</v>
      </c>
      <c r="H41" s="12">
        <f>VLOOKUP(F41,'[1]NAMKAR '!$C$3:$E$105,3,FALSE)</f>
        <v>58</v>
      </c>
      <c r="I41" s="12">
        <f>G41*1</f>
        <v>2</v>
      </c>
      <c r="J41" s="12">
        <v>25</v>
      </c>
      <c r="K41" s="12">
        <f>G41*H41+I41+J41</f>
        <v>143</v>
      </c>
      <c r="N41" s="1"/>
    </row>
    <row r="42" spans="1:14" s="4" customFormat="1" ht="15" customHeight="1">
      <c r="A42" s="9">
        <v>39</v>
      </c>
      <c r="B42" s="10" t="s">
        <v>108</v>
      </c>
      <c r="C42" s="10" t="s">
        <v>111</v>
      </c>
      <c r="D42" s="10" t="s">
        <v>112</v>
      </c>
      <c r="E42" s="11" t="s">
        <v>12</v>
      </c>
      <c r="F42" s="10" t="s">
        <v>34</v>
      </c>
      <c r="G42" s="10">
        <v>6</v>
      </c>
      <c r="H42" s="12">
        <f>VLOOKUP(F42,'[1]NAMKAR '!$C$3:$E$105,3,FALSE)</f>
        <v>58</v>
      </c>
      <c r="I42" s="12">
        <f>G42*1</f>
        <v>6</v>
      </c>
      <c r="J42" s="12">
        <v>25</v>
      </c>
      <c r="K42" s="12">
        <f>G42*H42+I42+J42</f>
        <v>379</v>
      </c>
      <c r="N42" s="1"/>
    </row>
    <row r="43" spans="1:14" s="4" customFormat="1" ht="15" customHeight="1">
      <c r="A43" s="9">
        <v>40</v>
      </c>
      <c r="B43" s="10" t="s">
        <v>108</v>
      </c>
      <c r="C43" s="10" t="s">
        <v>202</v>
      </c>
      <c r="D43" s="10" t="s">
        <v>203</v>
      </c>
      <c r="E43" s="11" t="s">
        <v>12</v>
      </c>
      <c r="F43" s="10" t="s">
        <v>13</v>
      </c>
      <c r="G43" s="10">
        <v>8</v>
      </c>
      <c r="H43" s="12">
        <f>VLOOKUP(F43,'[1]NAMKAR '!$C$3:$E$105,3,FALSE)</f>
        <v>85</v>
      </c>
      <c r="I43" s="12">
        <f>G43*1</f>
        <v>8</v>
      </c>
      <c r="J43" s="12">
        <v>25</v>
      </c>
      <c r="K43" s="12">
        <f>G43*H43+I43+J43</f>
        <v>713</v>
      </c>
      <c r="N43" s="1"/>
    </row>
    <row r="44" spans="1:14" s="4" customFormat="1" ht="15" customHeight="1">
      <c r="A44" s="9">
        <v>41</v>
      </c>
      <c r="B44" s="10" t="s">
        <v>108</v>
      </c>
      <c r="C44" s="10" t="s">
        <v>204</v>
      </c>
      <c r="D44" s="10" t="s">
        <v>205</v>
      </c>
      <c r="E44" s="11" t="s">
        <v>12</v>
      </c>
      <c r="F44" s="10" t="s">
        <v>47</v>
      </c>
      <c r="G44" s="10">
        <v>14</v>
      </c>
      <c r="H44" s="12">
        <f>VLOOKUP(F44,'[1]NAMKAR '!$C$3:$E$105,3,FALSE)</f>
        <v>58</v>
      </c>
      <c r="I44" s="12">
        <f>G44*1</f>
        <v>14</v>
      </c>
      <c r="J44" s="12">
        <v>25</v>
      </c>
      <c r="K44" s="12">
        <f>G44*H44+I44+J44</f>
        <v>851</v>
      </c>
      <c r="N44" s="1"/>
    </row>
    <row r="45" spans="1:14" s="4" customFormat="1" ht="15" customHeight="1">
      <c r="A45" s="9">
        <v>42</v>
      </c>
      <c r="B45" s="10" t="s">
        <v>113</v>
      </c>
      <c r="C45" s="10" t="s">
        <v>114</v>
      </c>
      <c r="D45" s="10" t="s">
        <v>115</v>
      </c>
      <c r="E45" s="11" t="s">
        <v>12</v>
      </c>
      <c r="F45" s="10" t="s">
        <v>35</v>
      </c>
      <c r="G45" s="10">
        <v>3</v>
      </c>
      <c r="H45" s="12">
        <f>VLOOKUP(F45,'[1]NAMKAR '!$C$3:$E$105,3,FALSE)</f>
        <v>58</v>
      </c>
      <c r="I45" s="12">
        <f>G45*1</f>
        <v>3</v>
      </c>
      <c r="J45" s="12">
        <v>25</v>
      </c>
      <c r="K45" s="12">
        <f>G45*H45+I45+J45</f>
        <v>202</v>
      </c>
      <c r="N45" s="1"/>
    </row>
    <row r="46" spans="1:14" s="4" customFormat="1" ht="15" customHeight="1">
      <c r="A46" s="9">
        <v>43</v>
      </c>
      <c r="B46" s="10" t="s">
        <v>113</v>
      </c>
      <c r="C46" s="10" t="s">
        <v>116</v>
      </c>
      <c r="D46" s="10" t="s">
        <v>52</v>
      </c>
      <c r="E46" s="11" t="s">
        <v>12</v>
      </c>
      <c r="F46" s="10" t="s">
        <v>30</v>
      </c>
      <c r="G46" s="10">
        <v>17</v>
      </c>
      <c r="H46" s="12">
        <f>VLOOKUP(F46,'[1]NAMKAR '!$C$3:$E$105,3,FALSE)</f>
        <v>58</v>
      </c>
      <c r="I46" s="12">
        <f>G46*1</f>
        <v>17</v>
      </c>
      <c r="J46" s="12">
        <v>25</v>
      </c>
      <c r="K46" s="12">
        <f>G46*H46+I46+J46</f>
        <v>1028</v>
      </c>
      <c r="N46" s="1"/>
    </row>
    <row r="47" spans="1:14" s="4" customFormat="1" ht="15" customHeight="1">
      <c r="A47" s="9">
        <v>44</v>
      </c>
      <c r="B47" s="10" t="s">
        <v>113</v>
      </c>
      <c r="C47" s="10" t="s">
        <v>117</v>
      </c>
      <c r="D47" s="10" t="s">
        <v>118</v>
      </c>
      <c r="E47" s="11" t="s">
        <v>12</v>
      </c>
      <c r="F47" s="10" t="s">
        <v>15</v>
      </c>
      <c r="G47" s="10">
        <v>7</v>
      </c>
      <c r="H47" s="12">
        <f>VLOOKUP(F47,'[1]NAMKAR '!$C$3:$E$105,3,FALSE)</f>
        <v>58</v>
      </c>
      <c r="I47" s="12">
        <f>G47*1</f>
        <v>7</v>
      </c>
      <c r="J47" s="12">
        <v>25</v>
      </c>
      <c r="K47" s="12">
        <f>G47*H47+I47+J47</f>
        <v>438</v>
      </c>
      <c r="N47" s="1"/>
    </row>
    <row r="48" spans="1:14" s="4" customFormat="1" ht="15" customHeight="1">
      <c r="A48" s="9">
        <v>45</v>
      </c>
      <c r="B48" s="10" t="s">
        <v>113</v>
      </c>
      <c r="C48" s="10" t="s">
        <v>206</v>
      </c>
      <c r="D48" s="10" t="s">
        <v>207</v>
      </c>
      <c r="E48" s="11" t="s">
        <v>12</v>
      </c>
      <c r="F48" s="10" t="s">
        <v>31</v>
      </c>
      <c r="G48" s="10">
        <v>14</v>
      </c>
      <c r="H48" s="12">
        <f>VLOOKUP(F48,'[1]NAMKAR '!$C$3:$E$105,3,FALSE)</f>
        <v>58</v>
      </c>
      <c r="I48" s="12">
        <f>G48*1</f>
        <v>14</v>
      </c>
      <c r="J48" s="12">
        <v>25</v>
      </c>
      <c r="K48" s="12">
        <f>G48*H48+I48+J48</f>
        <v>851</v>
      </c>
      <c r="N48" s="1"/>
    </row>
    <row r="49" spans="1:14" s="4" customFormat="1" ht="15" customHeight="1">
      <c r="A49" s="9">
        <v>46</v>
      </c>
      <c r="B49" s="10" t="s">
        <v>113</v>
      </c>
      <c r="C49" s="10" t="s">
        <v>208</v>
      </c>
      <c r="D49" s="10" t="s">
        <v>39</v>
      </c>
      <c r="E49" s="11" t="s">
        <v>12</v>
      </c>
      <c r="F49" s="10" t="s">
        <v>20</v>
      </c>
      <c r="G49" s="10">
        <v>3</v>
      </c>
      <c r="H49" s="12">
        <f>VLOOKUP(F49,'[1]NAMKAR '!$C$3:$E$105,3,FALSE)</f>
        <v>58</v>
      </c>
      <c r="I49" s="12">
        <f>G49*1</f>
        <v>3</v>
      </c>
      <c r="J49" s="12">
        <v>25</v>
      </c>
      <c r="K49" s="12">
        <f>G49*H49+I49+J49</f>
        <v>202</v>
      </c>
      <c r="N49" s="1"/>
    </row>
    <row r="50" spans="1:14" s="4" customFormat="1" ht="15" customHeight="1">
      <c r="A50" s="9">
        <v>47</v>
      </c>
      <c r="B50" s="10" t="s">
        <v>113</v>
      </c>
      <c r="C50" s="10" t="s">
        <v>209</v>
      </c>
      <c r="D50" s="10" t="s">
        <v>210</v>
      </c>
      <c r="E50" s="11" t="s">
        <v>12</v>
      </c>
      <c r="F50" s="10" t="s">
        <v>211</v>
      </c>
      <c r="G50" s="10">
        <v>3</v>
      </c>
      <c r="H50" s="12">
        <f>VLOOKUP(F50,'[1]NAMKAR '!$C$3:$E$105,3,FALSE)</f>
        <v>100</v>
      </c>
      <c r="I50" s="12">
        <f>G50*1</f>
        <v>3</v>
      </c>
      <c r="J50" s="12">
        <v>25</v>
      </c>
      <c r="K50" s="12">
        <f>G50*H50+I50+J50</f>
        <v>328</v>
      </c>
      <c r="N50" s="1"/>
    </row>
    <row r="51" spans="1:14" s="4" customFormat="1" ht="15" customHeight="1">
      <c r="A51" s="9">
        <v>48</v>
      </c>
      <c r="B51" s="10" t="s">
        <v>113</v>
      </c>
      <c r="C51" s="10" t="s">
        <v>212</v>
      </c>
      <c r="D51" s="10" t="s">
        <v>213</v>
      </c>
      <c r="E51" s="11" t="s">
        <v>12</v>
      </c>
      <c r="F51" s="10" t="s">
        <v>16</v>
      </c>
      <c r="G51" s="10">
        <v>10</v>
      </c>
      <c r="H51" s="12">
        <f>VLOOKUP(F51,'[1]NAMKAR '!$C$3:$E$105,3,FALSE)</f>
        <v>58</v>
      </c>
      <c r="I51" s="12">
        <f>G51*1</f>
        <v>10</v>
      </c>
      <c r="J51" s="12">
        <v>25</v>
      </c>
      <c r="K51" s="12">
        <f>G51*H51+I51+J51</f>
        <v>615</v>
      </c>
      <c r="N51" s="1"/>
    </row>
    <row r="52" spans="1:14" s="4" customFormat="1" ht="15" customHeight="1">
      <c r="A52" s="9">
        <v>49</v>
      </c>
      <c r="B52" s="10" t="s">
        <v>119</v>
      </c>
      <c r="C52" s="10" t="s">
        <v>120</v>
      </c>
      <c r="D52" s="10" t="s">
        <v>121</v>
      </c>
      <c r="E52" s="11" t="s">
        <v>12</v>
      </c>
      <c r="F52" s="10" t="s">
        <v>36</v>
      </c>
      <c r="G52" s="10">
        <v>3</v>
      </c>
      <c r="H52" s="12">
        <f>VLOOKUP(F52,'[1]NAMKAR '!$C$3:$E$105,3,FALSE)</f>
        <v>58</v>
      </c>
      <c r="I52" s="12">
        <f>G52*1</f>
        <v>3</v>
      </c>
      <c r="J52" s="12">
        <v>25</v>
      </c>
      <c r="K52" s="12">
        <f>G52*H52+I52+J52</f>
        <v>202</v>
      </c>
      <c r="N52" s="1"/>
    </row>
    <row r="53" spans="1:14" s="4" customFormat="1" ht="15" customHeight="1">
      <c r="A53" s="9">
        <v>50</v>
      </c>
      <c r="B53" s="10" t="s">
        <v>119</v>
      </c>
      <c r="C53" s="10" t="s">
        <v>214</v>
      </c>
      <c r="D53" s="10" t="s">
        <v>215</v>
      </c>
      <c r="E53" s="11" t="s">
        <v>12</v>
      </c>
      <c r="F53" s="10" t="s">
        <v>28</v>
      </c>
      <c r="G53" s="10">
        <v>11</v>
      </c>
      <c r="H53" s="12">
        <f>VLOOKUP(F53,'[1]NAMKAR '!$C$3:$E$105,3,FALSE)</f>
        <v>80</v>
      </c>
      <c r="I53" s="12">
        <f>G53*1</f>
        <v>11</v>
      </c>
      <c r="J53" s="12">
        <v>25</v>
      </c>
      <c r="K53" s="12">
        <f>G53*H53+I53+J53</f>
        <v>916</v>
      </c>
      <c r="N53" s="1"/>
    </row>
    <row r="54" spans="1:14" s="4" customFormat="1" ht="15" customHeight="1">
      <c r="A54" s="9">
        <v>51</v>
      </c>
      <c r="B54" s="10" t="s">
        <v>122</v>
      </c>
      <c r="C54" s="10" t="s">
        <v>123</v>
      </c>
      <c r="D54" s="10" t="s">
        <v>124</v>
      </c>
      <c r="E54" s="11" t="s">
        <v>12</v>
      </c>
      <c r="F54" s="11" t="s">
        <v>51</v>
      </c>
      <c r="G54" s="10">
        <v>4</v>
      </c>
      <c r="H54" s="12">
        <f>VLOOKUP(F54,'[1]NAMKAR '!$C$3:$E$105,3,FALSE)</f>
        <v>58</v>
      </c>
      <c r="I54" s="12">
        <f>G54*1</f>
        <v>4</v>
      </c>
      <c r="J54" s="12">
        <v>25</v>
      </c>
      <c r="K54" s="12">
        <f>G54*H54+I54+J54</f>
        <v>261</v>
      </c>
      <c r="N54" s="1"/>
    </row>
    <row r="55" spans="1:14" s="4" customFormat="1" ht="15" customHeight="1">
      <c r="A55" s="9">
        <v>52</v>
      </c>
      <c r="B55" s="10" t="s">
        <v>122</v>
      </c>
      <c r="C55" s="10" t="s">
        <v>125</v>
      </c>
      <c r="D55" s="10" t="s">
        <v>126</v>
      </c>
      <c r="E55" s="11" t="s">
        <v>12</v>
      </c>
      <c r="F55" s="10" t="s">
        <v>15</v>
      </c>
      <c r="G55" s="10">
        <v>7</v>
      </c>
      <c r="H55" s="12">
        <f>VLOOKUP(F55,'[1]NAMKAR '!$C$3:$E$105,3,FALSE)</f>
        <v>58</v>
      </c>
      <c r="I55" s="12">
        <f>G55*1</f>
        <v>7</v>
      </c>
      <c r="J55" s="12">
        <v>25</v>
      </c>
      <c r="K55" s="12">
        <f>G55*H55+I55+J55</f>
        <v>438</v>
      </c>
      <c r="N55" s="1"/>
    </row>
    <row r="56" spans="1:14" s="4" customFormat="1" ht="15" customHeight="1">
      <c r="A56" s="9">
        <v>53</v>
      </c>
      <c r="B56" s="10" t="s">
        <v>122</v>
      </c>
      <c r="C56" s="10" t="s">
        <v>216</v>
      </c>
      <c r="D56" s="10" t="s">
        <v>217</v>
      </c>
      <c r="E56" s="11" t="s">
        <v>12</v>
      </c>
      <c r="F56" s="10" t="s">
        <v>17</v>
      </c>
      <c r="G56" s="10">
        <v>16</v>
      </c>
      <c r="H56" s="12">
        <f>VLOOKUP(F56,'[1]NAMKAR '!$C$3:$E$105,3,FALSE)</f>
        <v>58</v>
      </c>
      <c r="I56" s="12">
        <f>G56*1</f>
        <v>16</v>
      </c>
      <c r="J56" s="12">
        <v>25</v>
      </c>
      <c r="K56" s="12">
        <f>G56*H56+I56+J56</f>
        <v>969</v>
      </c>
      <c r="N56" s="1"/>
    </row>
    <row r="57" spans="1:14" s="4" customFormat="1" ht="15" customHeight="1">
      <c r="A57" s="9">
        <v>54</v>
      </c>
      <c r="B57" s="10" t="s">
        <v>122</v>
      </c>
      <c r="C57" s="10" t="s">
        <v>218</v>
      </c>
      <c r="D57" s="10" t="s">
        <v>53</v>
      </c>
      <c r="E57" s="11" t="s">
        <v>12</v>
      </c>
      <c r="F57" s="11" t="s">
        <v>55</v>
      </c>
      <c r="G57" s="10">
        <v>4</v>
      </c>
      <c r="H57" s="12">
        <f>VLOOKUP(F57,'[1]NAMKAR '!$C$3:$E$105,3,FALSE)</f>
        <v>100</v>
      </c>
      <c r="I57" s="12">
        <f>G57*1</f>
        <v>4</v>
      </c>
      <c r="J57" s="12">
        <v>25</v>
      </c>
      <c r="K57" s="12">
        <f>G57*H57+I57+J57</f>
        <v>429</v>
      </c>
      <c r="N57" s="1"/>
    </row>
    <row r="58" spans="1:14" s="4" customFormat="1" ht="15" customHeight="1">
      <c r="A58" s="9">
        <v>55</v>
      </c>
      <c r="B58" s="10" t="s">
        <v>122</v>
      </c>
      <c r="C58" s="10" t="s">
        <v>219</v>
      </c>
      <c r="D58" s="10" t="s">
        <v>220</v>
      </c>
      <c r="E58" s="11" t="s">
        <v>12</v>
      </c>
      <c r="F58" s="10" t="s">
        <v>31</v>
      </c>
      <c r="G58" s="10">
        <v>3</v>
      </c>
      <c r="H58" s="12">
        <f>VLOOKUP(F58,'[1]NAMKAR '!$C$3:$E$105,3,FALSE)</f>
        <v>58</v>
      </c>
      <c r="I58" s="12">
        <f>G58*1</f>
        <v>3</v>
      </c>
      <c r="J58" s="12">
        <v>25</v>
      </c>
      <c r="K58" s="12">
        <f>G58*H58+I58+J58</f>
        <v>202</v>
      </c>
      <c r="N58" s="1"/>
    </row>
    <row r="59" spans="1:14" s="4" customFormat="1" ht="15" customHeight="1">
      <c r="A59" s="9">
        <v>56</v>
      </c>
      <c r="B59" s="10" t="s">
        <v>122</v>
      </c>
      <c r="C59" s="10" t="s">
        <v>221</v>
      </c>
      <c r="D59" s="10" t="s">
        <v>222</v>
      </c>
      <c r="E59" s="11" t="s">
        <v>12</v>
      </c>
      <c r="F59" s="10" t="s">
        <v>20</v>
      </c>
      <c r="G59" s="10">
        <v>14</v>
      </c>
      <c r="H59" s="12">
        <f>VLOOKUP(F59,'[1]NAMKAR '!$C$3:$E$105,3,FALSE)</f>
        <v>58</v>
      </c>
      <c r="I59" s="12">
        <f>G59*1</f>
        <v>14</v>
      </c>
      <c r="J59" s="12">
        <v>25</v>
      </c>
      <c r="K59" s="12">
        <f>G59*H59+I59+J59</f>
        <v>851</v>
      </c>
      <c r="N59" s="1"/>
    </row>
    <row r="60" spans="1:14" s="4" customFormat="1" ht="15" customHeight="1">
      <c r="A60" s="9">
        <v>57</v>
      </c>
      <c r="B60" s="10" t="s">
        <v>127</v>
      </c>
      <c r="C60" s="10" t="s">
        <v>128</v>
      </c>
      <c r="D60" s="10" t="s">
        <v>129</v>
      </c>
      <c r="E60" s="11" t="s">
        <v>12</v>
      </c>
      <c r="F60" s="10" t="s">
        <v>19</v>
      </c>
      <c r="G60" s="10">
        <v>10</v>
      </c>
      <c r="H60" s="12">
        <f>VLOOKUP(F60,'[1]NAMKAR '!$C$3:$E$105,3,FALSE)</f>
        <v>58</v>
      </c>
      <c r="I60" s="12">
        <f>G60*1</f>
        <v>10</v>
      </c>
      <c r="J60" s="12">
        <v>25</v>
      </c>
      <c r="K60" s="12">
        <f>G60*H60+I60+J60</f>
        <v>615</v>
      </c>
      <c r="N60" s="1"/>
    </row>
    <row r="61" spans="1:14" s="4" customFormat="1" ht="15" customHeight="1">
      <c r="A61" s="9">
        <v>58</v>
      </c>
      <c r="B61" s="10" t="s">
        <v>127</v>
      </c>
      <c r="C61" s="10" t="s">
        <v>130</v>
      </c>
      <c r="D61" s="10" t="s">
        <v>131</v>
      </c>
      <c r="E61" s="11" t="s">
        <v>12</v>
      </c>
      <c r="F61" s="10" t="s">
        <v>38</v>
      </c>
      <c r="G61" s="10">
        <v>5</v>
      </c>
      <c r="H61" s="12">
        <f>VLOOKUP(F61,'[1]NAMKAR '!$C$3:$E$105,3,FALSE)</f>
        <v>58</v>
      </c>
      <c r="I61" s="12">
        <f>G61*1</f>
        <v>5</v>
      </c>
      <c r="J61" s="12">
        <v>25</v>
      </c>
      <c r="K61" s="12">
        <f>G61*H61+I61+J61</f>
        <v>320</v>
      </c>
      <c r="N61" s="1"/>
    </row>
    <row r="62" spans="1:14" s="4" customFormat="1" ht="15" customHeight="1">
      <c r="A62" s="9">
        <v>59</v>
      </c>
      <c r="B62" s="10" t="s">
        <v>127</v>
      </c>
      <c r="C62" s="10" t="s">
        <v>223</v>
      </c>
      <c r="D62" s="10" t="s">
        <v>64</v>
      </c>
      <c r="E62" s="11" t="s">
        <v>12</v>
      </c>
      <c r="F62" s="10" t="s">
        <v>47</v>
      </c>
      <c r="G62" s="10">
        <v>11</v>
      </c>
      <c r="H62" s="12">
        <f>VLOOKUP(F62,'[1]NAMKAR '!$C$3:$E$105,3,FALSE)</f>
        <v>58</v>
      </c>
      <c r="I62" s="12">
        <f>G62*1</f>
        <v>11</v>
      </c>
      <c r="J62" s="12">
        <v>25</v>
      </c>
      <c r="K62" s="12">
        <f>G62*H62+I62+J62</f>
        <v>674</v>
      </c>
      <c r="N62" s="1"/>
    </row>
    <row r="63" spans="1:14" s="4" customFormat="1" ht="15" customHeight="1">
      <c r="A63" s="9">
        <v>60</v>
      </c>
      <c r="B63" s="10" t="s">
        <v>132</v>
      </c>
      <c r="C63" s="10" t="s">
        <v>133</v>
      </c>
      <c r="D63" s="10" t="s">
        <v>134</v>
      </c>
      <c r="E63" s="11" t="s">
        <v>12</v>
      </c>
      <c r="F63" s="10" t="s">
        <v>30</v>
      </c>
      <c r="G63" s="10">
        <v>34</v>
      </c>
      <c r="H63" s="12">
        <f>VLOOKUP(F63,'[1]NAMKAR '!$C$3:$E$105,3,FALSE)</f>
        <v>58</v>
      </c>
      <c r="I63" s="12">
        <f>G63*1</f>
        <v>34</v>
      </c>
      <c r="J63" s="12">
        <v>25</v>
      </c>
      <c r="K63" s="12">
        <f>G63*H63+I63+J63</f>
        <v>2031</v>
      </c>
      <c r="N63" s="1"/>
    </row>
    <row r="64" spans="1:14" s="4" customFormat="1" ht="15" customHeight="1">
      <c r="A64" s="9">
        <v>61</v>
      </c>
      <c r="B64" s="10" t="s">
        <v>132</v>
      </c>
      <c r="C64" s="10" t="s">
        <v>135</v>
      </c>
      <c r="D64" s="10" t="s">
        <v>136</v>
      </c>
      <c r="E64" s="11" t="s">
        <v>12</v>
      </c>
      <c r="F64" s="10" t="s">
        <v>18</v>
      </c>
      <c r="G64" s="10">
        <v>8</v>
      </c>
      <c r="H64" s="12">
        <f>VLOOKUP(F64,'[1]NAMKAR '!$C$3:$E$105,3,FALSE)</f>
        <v>58</v>
      </c>
      <c r="I64" s="12">
        <f>G64*1</f>
        <v>8</v>
      </c>
      <c r="J64" s="12">
        <v>25</v>
      </c>
      <c r="K64" s="12">
        <f>G64*H64+I64+J64</f>
        <v>497</v>
      </c>
      <c r="N64" s="1"/>
    </row>
    <row r="65" spans="1:14" s="4" customFormat="1" ht="15" customHeight="1">
      <c r="A65" s="9">
        <v>62</v>
      </c>
      <c r="B65" s="10" t="s">
        <v>132</v>
      </c>
      <c r="C65" s="10" t="s">
        <v>224</v>
      </c>
      <c r="D65" s="10" t="s">
        <v>225</v>
      </c>
      <c r="E65" s="11" t="s">
        <v>12</v>
      </c>
      <c r="F65" s="10" t="s">
        <v>211</v>
      </c>
      <c r="G65" s="10">
        <v>2</v>
      </c>
      <c r="H65" s="12">
        <f>VLOOKUP(F65,'[1]NAMKAR '!$C$3:$E$105,3,FALSE)</f>
        <v>100</v>
      </c>
      <c r="I65" s="12">
        <f>G65*1</f>
        <v>2</v>
      </c>
      <c r="J65" s="12">
        <v>25</v>
      </c>
      <c r="K65" s="12">
        <f>G65*H65+I65+J65</f>
        <v>227</v>
      </c>
      <c r="N65" s="1"/>
    </row>
    <row r="66" spans="1:14" s="4" customFormat="1" ht="15" customHeight="1">
      <c r="A66" s="9">
        <v>63</v>
      </c>
      <c r="B66" s="10" t="s">
        <v>226</v>
      </c>
      <c r="C66" s="10" t="s">
        <v>227</v>
      </c>
      <c r="D66" s="10" t="s">
        <v>54</v>
      </c>
      <c r="E66" s="11" t="s">
        <v>12</v>
      </c>
      <c r="F66" s="10" t="s">
        <v>45</v>
      </c>
      <c r="G66" s="10">
        <v>6</v>
      </c>
      <c r="H66" s="12">
        <f>VLOOKUP(F66,'[1]NAMKAR '!$C$3:$E$105,3,FALSE)</f>
        <v>58</v>
      </c>
      <c r="I66" s="12">
        <f>G66*1</f>
        <v>6</v>
      </c>
      <c r="J66" s="12">
        <v>25</v>
      </c>
      <c r="K66" s="12">
        <f>G66*H66+I66+J66</f>
        <v>379</v>
      </c>
      <c r="N66" s="1"/>
    </row>
    <row r="67" spans="1:14" s="4" customFormat="1" ht="15" customHeight="1">
      <c r="A67" s="9">
        <v>64</v>
      </c>
      <c r="B67" s="10" t="s">
        <v>137</v>
      </c>
      <c r="C67" s="10" t="s">
        <v>138</v>
      </c>
      <c r="D67" s="10" t="s">
        <v>139</v>
      </c>
      <c r="E67" s="11" t="s">
        <v>12</v>
      </c>
      <c r="F67" s="10" t="s">
        <v>38</v>
      </c>
      <c r="G67" s="10">
        <v>22</v>
      </c>
      <c r="H67" s="12">
        <f>VLOOKUP(F67,'[1]NAMKAR '!$C$3:$E$105,3,FALSE)</f>
        <v>58</v>
      </c>
      <c r="I67" s="12">
        <f>G67*1</f>
        <v>22</v>
      </c>
      <c r="J67" s="12">
        <v>25</v>
      </c>
      <c r="K67" s="12">
        <f>G67*H67+I67+J67</f>
        <v>1323</v>
      </c>
      <c r="N67" s="1"/>
    </row>
    <row r="68" spans="1:14" s="4" customFormat="1" ht="15" customHeight="1">
      <c r="A68" s="9">
        <v>65</v>
      </c>
      <c r="B68" s="10" t="s">
        <v>137</v>
      </c>
      <c r="C68" s="10" t="s">
        <v>140</v>
      </c>
      <c r="D68" s="10" t="s">
        <v>141</v>
      </c>
      <c r="E68" s="11" t="s">
        <v>12</v>
      </c>
      <c r="F68" s="10" t="s">
        <v>35</v>
      </c>
      <c r="G68" s="10">
        <v>4</v>
      </c>
      <c r="H68" s="12">
        <f>VLOOKUP(F68,'[1]NAMKAR '!$C$3:$E$105,3,FALSE)</f>
        <v>58</v>
      </c>
      <c r="I68" s="12">
        <f>G68*1</f>
        <v>4</v>
      </c>
      <c r="J68" s="12">
        <v>25</v>
      </c>
      <c r="K68" s="12">
        <f>G68*H68+I68+J68</f>
        <v>261</v>
      </c>
      <c r="N68" s="1"/>
    </row>
    <row r="69" spans="1:14" s="4" customFormat="1" ht="15" customHeight="1">
      <c r="A69" s="9">
        <v>66</v>
      </c>
      <c r="B69" s="10" t="s">
        <v>137</v>
      </c>
      <c r="C69" s="10" t="s">
        <v>228</v>
      </c>
      <c r="D69" s="10" t="s">
        <v>67</v>
      </c>
      <c r="E69" s="11" t="s">
        <v>12</v>
      </c>
      <c r="F69" s="10" t="s">
        <v>29</v>
      </c>
      <c r="G69" s="10">
        <v>9</v>
      </c>
      <c r="H69" s="12">
        <f>VLOOKUP(F69,'[1]NAMKAR '!$C$3:$E$105,3,FALSE)</f>
        <v>80</v>
      </c>
      <c r="I69" s="12">
        <f>G69*1</f>
        <v>9</v>
      </c>
      <c r="J69" s="12">
        <v>25</v>
      </c>
      <c r="K69" s="12">
        <f>G69*H69+I69+J69</f>
        <v>754</v>
      </c>
      <c r="N69" s="1"/>
    </row>
    <row r="70" spans="1:14" s="4" customFormat="1" ht="15" customHeight="1">
      <c r="A70" s="9">
        <v>67</v>
      </c>
      <c r="B70" s="10" t="s">
        <v>137</v>
      </c>
      <c r="C70" s="10" t="s">
        <v>229</v>
      </c>
      <c r="D70" s="10" t="s">
        <v>56</v>
      </c>
      <c r="E70" s="11" t="s">
        <v>12</v>
      </c>
      <c r="F70" s="10" t="s">
        <v>13</v>
      </c>
      <c r="G70" s="10">
        <v>14</v>
      </c>
      <c r="H70" s="12">
        <f>VLOOKUP(F70,'[1]NAMKAR '!$C$3:$E$105,3,FALSE)</f>
        <v>85</v>
      </c>
      <c r="I70" s="12">
        <f>G70*1</f>
        <v>14</v>
      </c>
      <c r="J70" s="12">
        <v>25</v>
      </c>
      <c r="K70" s="12">
        <f>G70*H70+I70+J70</f>
        <v>1229</v>
      </c>
      <c r="N70" s="1"/>
    </row>
    <row r="71" spans="1:14" s="4" customFormat="1" ht="15" customHeight="1">
      <c r="A71" s="9">
        <v>68</v>
      </c>
      <c r="B71" s="10" t="s">
        <v>137</v>
      </c>
      <c r="C71" s="10" t="s">
        <v>230</v>
      </c>
      <c r="D71" s="10" t="s">
        <v>40</v>
      </c>
      <c r="E71" s="11" t="s">
        <v>12</v>
      </c>
      <c r="F71" s="10" t="s">
        <v>231</v>
      </c>
      <c r="G71" s="10">
        <v>7</v>
      </c>
      <c r="H71" s="12">
        <f>VLOOKUP(F71,'[1]NAMKAR '!$C$3:$E$105,3,FALSE)</f>
        <v>120</v>
      </c>
      <c r="I71" s="12">
        <f>G71*1</f>
        <v>7</v>
      </c>
      <c r="J71" s="12">
        <v>25</v>
      </c>
      <c r="K71" s="12">
        <f>G71*H71+I71+J71</f>
        <v>872</v>
      </c>
      <c r="N71" s="1"/>
    </row>
    <row r="72" spans="1:14" s="4" customFormat="1" ht="15" customHeight="1">
      <c r="A72" s="9">
        <v>69</v>
      </c>
      <c r="B72" s="10" t="s">
        <v>142</v>
      </c>
      <c r="C72" s="10" t="s">
        <v>143</v>
      </c>
      <c r="D72" s="10" t="s">
        <v>144</v>
      </c>
      <c r="E72" s="11" t="s">
        <v>12</v>
      </c>
      <c r="F72" s="10" t="s">
        <v>145</v>
      </c>
      <c r="G72" s="10">
        <v>15</v>
      </c>
      <c r="H72" s="12">
        <f>VLOOKUP(F72,'[1]NAMKAR '!$C$3:$E$105,3,FALSE)</f>
        <v>58</v>
      </c>
      <c r="I72" s="12">
        <f>G72*1</f>
        <v>15</v>
      </c>
      <c r="J72" s="12">
        <v>25</v>
      </c>
      <c r="K72" s="12">
        <f>G72*H72+I72+J72</f>
        <v>910</v>
      </c>
      <c r="N72" s="1"/>
    </row>
    <row r="73" spans="1:14" s="4" customFormat="1" ht="15" customHeight="1">
      <c r="A73" s="9">
        <v>70</v>
      </c>
      <c r="B73" s="10" t="s">
        <v>142</v>
      </c>
      <c r="C73" s="10" t="s">
        <v>146</v>
      </c>
      <c r="D73" s="10" t="s">
        <v>147</v>
      </c>
      <c r="E73" s="11" t="s">
        <v>12</v>
      </c>
      <c r="F73" s="10" t="s">
        <v>36</v>
      </c>
      <c r="G73" s="10">
        <v>3</v>
      </c>
      <c r="H73" s="12">
        <f>VLOOKUP(F73,'[1]NAMKAR '!$C$3:$E$105,3,FALSE)</f>
        <v>58</v>
      </c>
      <c r="I73" s="12">
        <f>G73*1</f>
        <v>3</v>
      </c>
      <c r="J73" s="12">
        <v>25</v>
      </c>
      <c r="K73" s="12">
        <f>G73*H73+I73+J73</f>
        <v>202</v>
      </c>
      <c r="N73" s="1"/>
    </row>
    <row r="74" spans="1:14" s="4" customFormat="1" ht="15" customHeight="1">
      <c r="A74" s="9">
        <v>71</v>
      </c>
      <c r="B74" s="10" t="s">
        <v>142</v>
      </c>
      <c r="C74" s="10" t="s">
        <v>148</v>
      </c>
      <c r="D74" s="10" t="s">
        <v>149</v>
      </c>
      <c r="E74" s="11" t="s">
        <v>12</v>
      </c>
      <c r="F74" s="10" t="s">
        <v>15</v>
      </c>
      <c r="G74" s="10">
        <v>31</v>
      </c>
      <c r="H74" s="12">
        <f>VLOOKUP(F74,'[1]NAMKAR '!$C$3:$E$105,3,FALSE)</f>
        <v>58</v>
      </c>
      <c r="I74" s="12">
        <f>G74*1</f>
        <v>31</v>
      </c>
      <c r="J74" s="12">
        <v>25</v>
      </c>
      <c r="K74" s="12">
        <f>G74*H74+I74+J74</f>
        <v>1854</v>
      </c>
      <c r="N74" s="1"/>
    </row>
    <row r="75" spans="1:14" s="4" customFormat="1" ht="15" customHeight="1">
      <c r="A75" s="9">
        <v>72</v>
      </c>
      <c r="B75" s="10" t="s">
        <v>142</v>
      </c>
      <c r="C75" s="10" t="s">
        <v>150</v>
      </c>
      <c r="D75" s="10" t="s">
        <v>151</v>
      </c>
      <c r="E75" s="11" t="s">
        <v>12</v>
      </c>
      <c r="F75" s="10" t="s">
        <v>19</v>
      </c>
      <c r="G75" s="10">
        <v>7</v>
      </c>
      <c r="H75" s="12">
        <f>VLOOKUP(F75,'[1]NAMKAR '!$C$3:$E$105,3,FALSE)</f>
        <v>58</v>
      </c>
      <c r="I75" s="12">
        <f>G75*1</f>
        <v>7</v>
      </c>
      <c r="J75" s="12">
        <v>25</v>
      </c>
      <c r="K75" s="12">
        <f>G75*H75+I75+J75</f>
        <v>438</v>
      </c>
      <c r="N75" s="1"/>
    </row>
    <row r="76" spans="1:14" s="4" customFormat="1" ht="15" customHeight="1">
      <c r="A76" s="9">
        <v>73</v>
      </c>
      <c r="B76" s="10" t="s">
        <v>142</v>
      </c>
      <c r="C76" s="10" t="s">
        <v>232</v>
      </c>
      <c r="D76" s="10" t="s">
        <v>233</v>
      </c>
      <c r="E76" s="11" t="s">
        <v>12</v>
      </c>
      <c r="F76" s="10" t="s">
        <v>20</v>
      </c>
      <c r="G76" s="10">
        <v>12</v>
      </c>
      <c r="H76" s="12">
        <f>VLOOKUP(F76,'[1]NAMKAR '!$C$3:$E$105,3,FALSE)</f>
        <v>58</v>
      </c>
      <c r="I76" s="12">
        <f>G76*1</f>
        <v>12</v>
      </c>
      <c r="J76" s="12">
        <v>25</v>
      </c>
      <c r="K76" s="12">
        <f>G76*H76+I76+J76</f>
        <v>733</v>
      </c>
      <c r="N76" s="1"/>
    </row>
    <row r="77" spans="1:14" s="4" customFormat="1" ht="15" customHeight="1">
      <c r="A77" s="9">
        <v>74</v>
      </c>
      <c r="B77" s="10" t="s">
        <v>142</v>
      </c>
      <c r="C77" s="10" t="s">
        <v>234</v>
      </c>
      <c r="D77" s="10" t="s">
        <v>235</v>
      </c>
      <c r="E77" s="11" t="s">
        <v>12</v>
      </c>
      <c r="F77" s="10" t="s">
        <v>47</v>
      </c>
      <c r="G77" s="10">
        <v>8</v>
      </c>
      <c r="H77" s="12">
        <f>VLOOKUP(F77,'[1]NAMKAR '!$C$3:$E$105,3,FALSE)</f>
        <v>58</v>
      </c>
      <c r="I77" s="12">
        <f>G77*1</f>
        <v>8</v>
      </c>
      <c r="J77" s="12">
        <v>25</v>
      </c>
      <c r="K77" s="12">
        <f>G77*H77+I77+J77</f>
        <v>497</v>
      </c>
      <c r="N77" s="1"/>
    </row>
    <row r="78" spans="1:14" s="4" customFormat="1" ht="15" customHeight="1">
      <c r="A78" s="9">
        <v>75</v>
      </c>
      <c r="B78" s="10" t="s">
        <v>152</v>
      </c>
      <c r="C78" s="10" t="s">
        <v>153</v>
      </c>
      <c r="D78" s="10" t="s">
        <v>154</v>
      </c>
      <c r="E78" s="11" t="s">
        <v>12</v>
      </c>
      <c r="F78" s="11" t="s">
        <v>23</v>
      </c>
      <c r="G78" s="10">
        <v>6</v>
      </c>
      <c r="H78" s="12">
        <f>VLOOKUP(F78,'[1]NAMKAR '!$C$3:$E$105,3,FALSE)</f>
        <v>58</v>
      </c>
      <c r="I78" s="12">
        <f>G78*1</f>
        <v>6</v>
      </c>
      <c r="J78" s="12">
        <v>25</v>
      </c>
      <c r="K78" s="12">
        <f>G78*H78+I78+J78</f>
        <v>379</v>
      </c>
      <c r="N78" s="1"/>
    </row>
    <row r="79" spans="1:14" s="4" customFormat="1" ht="15" customHeight="1">
      <c r="A79" s="9">
        <v>76</v>
      </c>
      <c r="B79" s="10" t="s">
        <v>152</v>
      </c>
      <c r="C79" s="10" t="s">
        <v>155</v>
      </c>
      <c r="D79" s="10" t="s">
        <v>41</v>
      </c>
      <c r="E79" s="11" t="s">
        <v>12</v>
      </c>
      <c r="F79" s="10" t="s">
        <v>25</v>
      </c>
      <c r="G79" s="10">
        <v>3</v>
      </c>
      <c r="H79" s="12">
        <f>VLOOKUP(F79,'[1]NAMKAR '!$C$3:$E$105,3,FALSE)</f>
        <v>58</v>
      </c>
      <c r="I79" s="12">
        <f>G79*1</f>
        <v>3</v>
      </c>
      <c r="J79" s="12">
        <v>25</v>
      </c>
      <c r="K79" s="12">
        <f>G79*H79+I79+J79</f>
        <v>202</v>
      </c>
      <c r="N79" s="1"/>
    </row>
    <row r="80" spans="1:14" s="4" customFormat="1" ht="15" customHeight="1">
      <c r="A80" s="9">
        <v>77</v>
      </c>
      <c r="B80" s="10" t="s">
        <v>152</v>
      </c>
      <c r="C80" s="10" t="s">
        <v>156</v>
      </c>
      <c r="D80" s="10" t="s">
        <v>157</v>
      </c>
      <c r="E80" s="11" t="s">
        <v>12</v>
      </c>
      <c r="F80" s="10" t="s">
        <v>42</v>
      </c>
      <c r="G80" s="10">
        <v>5</v>
      </c>
      <c r="H80" s="12">
        <f>VLOOKUP(F80,'[1]NAMKAR '!$C$3:$E$105,3,FALSE)</f>
        <v>58</v>
      </c>
      <c r="I80" s="12">
        <f>G80*1</f>
        <v>5</v>
      </c>
      <c r="J80" s="12">
        <v>25</v>
      </c>
      <c r="K80" s="12">
        <f>G80*H80+I80+J80</f>
        <v>320</v>
      </c>
      <c r="N80" s="1"/>
    </row>
    <row r="81" spans="1:14" s="4" customFormat="1" ht="15" customHeight="1">
      <c r="A81" s="9">
        <v>78</v>
      </c>
      <c r="B81" s="10" t="s">
        <v>152</v>
      </c>
      <c r="C81" s="10" t="s">
        <v>236</v>
      </c>
      <c r="D81" s="10" t="s">
        <v>237</v>
      </c>
      <c r="E81" s="11" t="s">
        <v>12</v>
      </c>
      <c r="F81" s="10" t="s">
        <v>17</v>
      </c>
      <c r="G81" s="10">
        <v>28</v>
      </c>
      <c r="H81" s="12">
        <f>VLOOKUP(F81,'[1]NAMKAR '!$C$3:$E$105,3,FALSE)</f>
        <v>58</v>
      </c>
      <c r="I81" s="12">
        <f>G81*1</f>
        <v>28</v>
      </c>
      <c r="J81" s="12">
        <v>25</v>
      </c>
      <c r="K81" s="12">
        <f>G81*H81+I81+J81</f>
        <v>1677</v>
      </c>
      <c r="N81" s="1"/>
    </row>
    <row r="82" spans="1:14" s="4" customFormat="1" ht="15" customHeight="1">
      <c r="A82" s="9">
        <v>79</v>
      </c>
      <c r="B82" s="10" t="s">
        <v>152</v>
      </c>
      <c r="C82" s="10" t="s">
        <v>238</v>
      </c>
      <c r="D82" s="10" t="s">
        <v>239</v>
      </c>
      <c r="E82" s="11" t="s">
        <v>12</v>
      </c>
      <c r="F82" s="10" t="s">
        <v>31</v>
      </c>
      <c r="G82" s="10">
        <v>3</v>
      </c>
      <c r="H82" s="12">
        <f>VLOOKUP(F82,'[1]NAMKAR '!$C$3:$E$105,3,FALSE)</f>
        <v>58</v>
      </c>
      <c r="I82" s="12">
        <f>G82*1</f>
        <v>3</v>
      </c>
      <c r="J82" s="12">
        <v>25</v>
      </c>
      <c r="K82" s="12">
        <f>G82*H82+I82+J82</f>
        <v>202</v>
      </c>
      <c r="N82" s="1"/>
    </row>
    <row r="83" spans="1:14" s="4" customFormat="1" ht="15" customHeight="1">
      <c r="A83" s="9">
        <v>80</v>
      </c>
      <c r="B83" s="10" t="s">
        <v>152</v>
      </c>
      <c r="C83" s="10" t="s">
        <v>240</v>
      </c>
      <c r="D83" s="10" t="s">
        <v>44</v>
      </c>
      <c r="E83" s="11" t="s">
        <v>12</v>
      </c>
      <c r="F83" s="10" t="s">
        <v>171</v>
      </c>
      <c r="G83" s="10">
        <v>7</v>
      </c>
      <c r="H83" s="12">
        <f>VLOOKUP(F83,'[1]NAMKAR '!$C$3:$E$105,3,FALSE)</f>
        <v>58</v>
      </c>
      <c r="I83" s="12">
        <f>G83*1</f>
        <v>7</v>
      </c>
      <c r="J83" s="12">
        <v>25</v>
      </c>
      <c r="K83" s="12">
        <f>G83*H83+I83+J83</f>
        <v>438</v>
      </c>
      <c r="N83" s="1"/>
    </row>
    <row r="84" spans="1:14" s="4" customFormat="1" ht="15" customHeight="1">
      <c r="A84" s="9">
        <v>81</v>
      </c>
      <c r="B84" s="10" t="s">
        <v>158</v>
      </c>
      <c r="C84" s="10" t="s">
        <v>159</v>
      </c>
      <c r="D84" s="10" t="s">
        <v>160</v>
      </c>
      <c r="E84" s="11" t="s">
        <v>12</v>
      </c>
      <c r="F84" s="10" t="s">
        <v>18</v>
      </c>
      <c r="G84" s="10">
        <v>5</v>
      </c>
      <c r="H84" s="12">
        <f>VLOOKUP(F84,'[1]NAMKAR '!$C$3:$E$105,3,FALSE)</f>
        <v>58</v>
      </c>
      <c r="I84" s="12">
        <f>G84*1</f>
        <v>5</v>
      </c>
      <c r="J84" s="12">
        <v>25</v>
      </c>
      <c r="K84" s="12">
        <f>G84*H84+I84+J84</f>
        <v>320</v>
      </c>
      <c r="N84" s="1"/>
    </row>
    <row r="85" spans="1:14" s="4" customFormat="1" ht="15" customHeight="1">
      <c r="A85" s="9">
        <v>82</v>
      </c>
      <c r="B85" s="10" t="s">
        <v>158</v>
      </c>
      <c r="C85" s="10" t="s">
        <v>161</v>
      </c>
      <c r="D85" s="10" t="s">
        <v>162</v>
      </c>
      <c r="E85" s="11" t="s">
        <v>12</v>
      </c>
      <c r="F85" s="10" t="s">
        <v>19</v>
      </c>
      <c r="G85" s="10">
        <v>3</v>
      </c>
      <c r="H85" s="12">
        <f>VLOOKUP(F85,'[1]NAMKAR '!$C$3:$E$105,3,FALSE)</f>
        <v>58</v>
      </c>
      <c r="I85" s="12">
        <f>G85*1</f>
        <v>3</v>
      </c>
      <c r="J85" s="12">
        <v>25</v>
      </c>
      <c r="K85" s="12">
        <f>G85*H85+I85+J85</f>
        <v>202</v>
      </c>
      <c r="N85" s="1"/>
    </row>
    <row r="86" spans="1:14" s="4" customFormat="1" ht="15" customHeight="1">
      <c r="A86" s="9">
        <v>83</v>
      </c>
      <c r="B86" s="10" t="s">
        <v>158</v>
      </c>
      <c r="C86" s="10" t="s">
        <v>163</v>
      </c>
      <c r="D86" s="10" t="s">
        <v>164</v>
      </c>
      <c r="E86" s="11" t="s">
        <v>12</v>
      </c>
      <c r="F86" s="10" t="s">
        <v>145</v>
      </c>
      <c r="G86" s="10">
        <v>15</v>
      </c>
      <c r="H86" s="12">
        <f>VLOOKUP(F86,'[1]NAMKAR '!$C$3:$E$105,3,FALSE)</f>
        <v>58</v>
      </c>
      <c r="I86" s="12">
        <f>G86*1</f>
        <v>15</v>
      </c>
      <c r="J86" s="12">
        <v>25</v>
      </c>
      <c r="K86" s="12">
        <f>G86*H86+I86+J86</f>
        <v>910</v>
      </c>
      <c r="N86" s="1"/>
    </row>
    <row r="87" spans="1:14" s="4" customFormat="1" ht="15" customHeight="1">
      <c r="A87" s="9">
        <v>84</v>
      </c>
      <c r="B87" s="10" t="s">
        <v>158</v>
      </c>
      <c r="C87" s="10" t="s">
        <v>165</v>
      </c>
      <c r="D87" s="10" t="s">
        <v>166</v>
      </c>
      <c r="E87" s="11" t="s">
        <v>12</v>
      </c>
      <c r="F87" s="10" t="s">
        <v>145</v>
      </c>
      <c r="G87" s="10">
        <v>15</v>
      </c>
      <c r="H87" s="12">
        <f>VLOOKUP(F87,'[1]NAMKAR '!$C$3:$E$105,3,FALSE)</f>
        <v>58</v>
      </c>
      <c r="I87" s="12">
        <f>G87*1</f>
        <v>15</v>
      </c>
      <c r="J87" s="12">
        <v>25</v>
      </c>
      <c r="K87" s="12">
        <f>G87*H87+I87+J87</f>
        <v>910</v>
      </c>
      <c r="N87" s="1"/>
    </row>
    <row r="88" spans="1:14" s="4" customFormat="1" ht="15" customHeight="1">
      <c r="A88" s="9">
        <v>85</v>
      </c>
      <c r="B88" s="10" t="s">
        <v>158</v>
      </c>
      <c r="C88" s="10" t="s">
        <v>241</v>
      </c>
      <c r="D88" s="10" t="s">
        <v>242</v>
      </c>
      <c r="E88" s="11" t="s">
        <v>12</v>
      </c>
      <c r="F88" s="10" t="s">
        <v>16</v>
      </c>
      <c r="G88" s="10">
        <v>22</v>
      </c>
      <c r="H88" s="12">
        <f>VLOOKUP(F88,'[1]NAMKAR '!$C$3:$E$105,3,FALSE)</f>
        <v>58</v>
      </c>
      <c r="I88" s="12">
        <f>G88*1</f>
        <v>22</v>
      </c>
      <c r="J88" s="12">
        <v>25</v>
      </c>
      <c r="K88" s="12">
        <f>G88*H88+I88+J88</f>
        <v>1323</v>
      </c>
      <c r="N88" s="1"/>
    </row>
    <row r="89" spans="1:14" s="4" customFormat="1" ht="15" customHeight="1">
      <c r="A89" s="9">
        <v>86</v>
      </c>
      <c r="B89" s="10" t="s">
        <v>158</v>
      </c>
      <c r="C89" s="10" t="s">
        <v>243</v>
      </c>
      <c r="D89" s="10" t="s">
        <v>244</v>
      </c>
      <c r="E89" s="11" t="s">
        <v>12</v>
      </c>
      <c r="F89" s="10" t="s">
        <v>31</v>
      </c>
      <c r="G89" s="10">
        <v>2</v>
      </c>
      <c r="H89" s="12">
        <f>VLOOKUP(F89,'[1]NAMKAR '!$C$3:$E$105,3,FALSE)</f>
        <v>58</v>
      </c>
      <c r="I89" s="12">
        <f>G89*1</f>
        <v>2</v>
      </c>
      <c r="J89" s="12">
        <v>25</v>
      </c>
      <c r="K89" s="12">
        <f>G89*H89+I89+J89</f>
        <v>143</v>
      </c>
      <c r="N89" s="1"/>
    </row>
    <row r="90" spans="1:14" s="4" customFormat="1" ht="15" customHeight="1">
      <c r="A90" s="9">
        <v>87</v>
      </c>
      <c r="B90" s="10" t="s">
        <v>158</v>
      </c>
      <c r="C90" s="10" t="s">
        <v>245</v>
      </c>
      <c r="D90" s="10" t="s">
        <v>246</v>
      </c>
      <c r="E90" s="11" t="s">
        <v>12</v>
      </c>
      <c r="F90" s="10" t="s">
        <v>14</v>
      </c>
      <c r="G90" s="10">
        <v>12</v>
      </c>
      <c r="H90" s="12">
        <f>VLOOKUP(F90,'[1]NAMKAR '!$C$3:$E$105,3,FALSE)</f>
        <v>100</v>
      </c>
      <c r="I90" s="12">
        <f>G90*1</f>
        <v>12</v>
      </c>
      <c r="J90" s="12">
        <v>25</v>
      </c>
      <c r="K90" s="12">
        <f>G90*H90+I90+J90</f>
        <v>1237</v>
      </c>
      <c r="N90" s="1"/>
    </row>
    <row r="91" spans="1:14" s="4" customFormat="1" ht="15" customHeight="1">
      <c r="A91" s="15" t="s">
        <v>247</v>
      </c>
      <c r="B91" s="16"/>
      <c r="C91" s="16"/>
      <c r="D91" s="16"/>
      <c r="E91" s="16"/>
      <c r="F91" s="16"/>
      <c r="G91" s="16"/>
      <c r="H91" s="16"/>
      <c r="I91" s="16"/>
      <c r="J91" s="17"/>
      <c r="K91" s="8">
        <f>SUM(K4:K90)</f>
        <v>49543</v>
      </c>
      <c r="N91" s="1"/>
    </row>
    <row r="92" spans="1:14" s="4" customFormat="1" ht="15" customHeight="1">
      <c r="A92" s="13"/>
      <c r="B92"/>
      <c r="C92"/>
      <c r="D92"/>
      <c r="E92"/>
      <c r="F92"/>
      <c r="G92" s="7">
        <f>SUM(G4:G90)</f>
        <v>746</v>
      </c>
      <c r="H92" s="14"/>
      <c r="I92" s="14"/>
      <c r="J92" s="14"/>
      <c r="K92" s="14"/>
      <c r="N92" s="1"/>
    </row>
    <row r="93" spans="1:14" s="6" customFormat="1" ht="33" customHeight="1">
      <c r="A93" s="21" t="s">
        <v>57</v>
      </c>
      <c r="B93" s="22"/>
      <c r="C93" s="22"/>
      <c r="D93" s="22"/>
      <c r="E93" s="22"/>
      <c r="F93" s="22"/>
      <c r="G93" s="22"/>
      <c r="H93" s="22"/>
      <c r="I93" s="22"/>
      <c r="J93" s="22"/>
      <c r="K93" s="23"/>
    </row>
    <row r="94" spans="1:14" s="3" customFormat="1" ht="30" customHeight="1">
      <c r="A94" s="18" t="s">
        <v>0</v>
      </c>
      <c r="B94" s="19"/>
      <c r="C94" s="19"/>
      <c r="D94" s="19"/>
      <c r="E94" s="19"/>
      <c r="F94" s="19"/>
      <c r="G94" s="19"/>
      <c r="H94" s="19"/>
      <c r="I94" s="19"/>
      <c r="J94" s="19"/>
      <c r="K94" s="20"/>
    </row>
  </sheetData>
  <sortState ref="B4:K90">
    <sortCondition ref="B4:B90"/>
    <sortCondition ref="C4:C90"/>
  </sortState>
  <mergeCells count="7">
    <mergeCell ref="A91:J91"/>
    <mergeCell ref="A94:K94"/>
    <mergeCell ref="A93:K93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27559055118110237" right="0.19685039370078741" top="0.62992125984251968" bottom="0.70866141732283472" header="0.31496062992125984" footer="0.39370078740157483"/>
  <pageSetup paperSize="9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2024-09-11T07:15:36Z</cp:lastPrinted>
  <dcterms:created xsi:type="dcterms:W3CDTF">2023-03-02T07:52:20Z</dcterms:created>
  <dcterms:modified xsi:type="dcterms:W3CDTF">2024-09-11T07:16:51Z</dcterms:modified>
</cp:coreProperties>
</file>