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Sheet1!$A$7:$M$41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39" i="1"/>
  <c r="J36"/>
  <c r="I36"/>
  <c r="H36"/>
  <c r="L36" s="1"/>
  <c r="J35"/>
  <c r="I35"/>
  <c r="L35" s="1"/>
  <c r="H35"/>
  <c r="J34"/>
  <c r="I34"/>
  <c r="H34"/>
  <c r="L34" s="1"/>
  <c r="J33"/>
  <c r="I33"/>
  <c r="L33" s="1"/>
  <c r="H33"/>
  <c r="J32"/>
  <c r="I32"/>
  <c r="H32"/>
  <c r="L32" s="1"/>
  <c r="J31"/>
  <c r="I31"/>
  <c r="L31" s="1"/>
  <c r="H31"/>
  <c r="J30"/>
  <c r="I30"/>
  <c r="H30"/>
  <c r="L30" s="1"/>
  <c r="J29"/>
  <c r="I29"/>
  <c r="L29" s="1"/>
  <c r="H29"/>
  <c r="J28"/>
  <c r="I28"/>
  <c r="H28"/>
  <c r="L28" s="1"/>
  <c r="J27"/>
  <c r="I27"/>
  <c r="L27" s="1"/>
  <c r="H27"/>
  <c r="J26"/>
  <c r="I26"/>
  <c r="H26"/>
  <c r="L26" s="1"/>
  <c r="J25"/>
  <c r="I25"/>
  <c r="L25" s="1"/>
  <c r="H25"/>
  <c r="J24"/>
  <c r="I24"/>
  <c r="H24"/>
  <c r="L24" s="1"/>
  <c r="J23"/>
  <c r="I23"/>
  <c r="L23" s="1"/>
  <c r="H23"/>
  <c r="J22"/>
  <c r="I22"/>
  <c r="H22"/>
  <c r="L22" s="1"/>
  <c r="J21"/>
  <c r="I21"/>
  <c r="L21" s="1"/>
  <c r="H21"/>
  <c r="J20"/>
  <c r="I20"/>
  <c r="H20"/>
  <c r="L20" s="1"/>
  <c r="J19"/>
  <c r="I19"/>
  <c r="L19" s="1"/>
  <c r="H19"/>
  <c r="J18"/>
  <c r="I18"/>
  <c r="H18"/>
  <c r="L18" s="1"/>
  <c r="J17"/>
  <c r="I17"/>
  <c r="L17" s="1"/>
  <c r="H17"/>
  <c r="J16"/>
  <c r="I16"/>
  <c r="H16"/>
  <c r="L16" s="1"/>
  <c r="J15"/>
  <c r="I15"/>
  <c r="L15" s="1"/>
  <c r="H15"/>
  <c r="J14"/>
  <c r="I14"/>
  <c r="H14"/>
  <c r="L14" s="1"/>
  <c r="J13"/>
  <c r="I13"/>
  <c r="L13" s="1"/>
  <c r="H13"/>
  <c r="J12"/>
  <c r="I12"/>
  <c r="H12"/>
  <c r="L12" s="1"/>
  <c r="J11"/>
  <c r="I11"/>
  <c r="L11" s="1"/>
  <c r="H11"/>
  <c r="J10"/>
  <c r="I10"/>
  <c r="H10"/>
  <c r="L10" s="1"/>
  <c r="J9"/>
  <c r="I9"/>
  <c r="L9" s="1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J8"/>
  <c r="I8"/>
  <c r="H8"/>
  <c r="L8" l="1"/>
  <c r="L37" s="1"/>
</calcChain>
</file>

<file path=xl/sharedStrings.xml><?xml version="1.0" encoding="utf-8"?>
<sst xmlns="http://schemas.openxmlformats.org/spreadsheetml/2006/main" count="203" uniqueCount="141">
  <si>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</si>
  <si>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</si>
  <si>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</si>
  <si>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</si>
  <si>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</si>
  <si>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</si>
  <si>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</si>
  <si>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</si>
  <si>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</si>
  <si>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</si>
  <si>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</si>
  <si>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</si>
  <si>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</si>
  <si>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</si>
  <si>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</si>
  <si>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</si>
  <si>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</si>
  <si>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</si>
  <si>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</si>
  <si>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</si>
  <si>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</si>
  <si>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</si>
  <si>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</si>
  <si>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</si>
  <si>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</si>
  <si>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</si>
  <si>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</si>
  <si>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</si>
  <si>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BARIPADA</t>
  </si>
  <si>
    <t>INV. NO.</t>
  </si>
  <si>
    <t>MONTH   : DECEMBER, 2024.</t>
  </si>
  <si>
    <t>INVOICE DATE : 03/01/2025</t>
  </si>
  <si>
    <t>BHADRAK</t>
  </si>
  <si>
    <t>SUBHAM TRADERS</t>
  </si>
  <si>
    <t>04/12/2024</t>
  </si>
  <si>
    <t>Kindly, verify &amp; confirm within 7 days, else GST will be filed by 20th JAN, 2025.
GST to be paid by Consignor under Reverse Charge Mechanism(RCM) as per GST.</t>
  </si>
  <si>
    <t>PL/JA/20279</t>
  </si>
  <si>
    <t>1872</t>
  </si>
  <si>
    <t>KAMAKHYANAGAR</t>
  </si>
  <si>
    <t>MAA DURGA AGENCY</t>
  </si>
  <si>
    <t>PL/JA/20282</t>
  </si>
  <si>
    <t>1852</t>
  </si>
  <si>
    <t>ADASPUR</t>
  </si>
  <si>
    <t>SAI SHRI AGENCIES</t>
  </si>
  <si>
    <t>PL/JA/20283</t>
  </si>
  <si>
    <t>1864</t>
  </si>
  <si>
    <t>BHUBAN</t>
  </si>
  <si>
    <t>TRIDEV AGENCY</t>
  </si>
  <si>
    <t>PL/JA/20285</t>
  </si>
  <si>
    <t>1868</t>
  </si>
  <si>
    <t>PARADEEP</t>
  </si>
  <si>
    <t>SAI TRADERS</t>
  </si>
  <si>
    <t>PL/JA/20292</t>
  </si>
  <si>
    <t>1876</t>
  </si>
  <si>
    <t>JAJPUR TOWN</t>
  </si>
  <si>
    <t>BHAGABATI ENTERPRISES</t>
  </si>
  <si>
    <t>PL/JA/20301</t>
  </si>
  <si>
    <t>1826</t>
  </si>
  <si>
    <t>HINJILIKATU</t>
  </si>
  <si>
    <t>SHANVI ENTERPRISES</t>
  </si>
  <si>
    <t>PL/JA/20303</t>
  </si>
  <si>
    <t>1879</t>
  </si>
  <si>
    <t>HARI SAHOO BANAUSADHI BHANDAR</t>
  </si>
  <si>
    <t>PL/JA/20311</t>
  </si>
  <si>
    <t>1887</t>
  </si>
  <si>
    <t>PL/JA/20331</t>
  </si>
  <si>
    <t>1817</t>
  </si>
  <si>
    <t>THAKURMUNDA</t>
  </si>
  <si>
    <t>SWOSTI BHANDAR</t>
  </si>
  <si>
    <t>PL/JA/20339</t>
  </si>
  <si>
    <t>1839</t>
  </si>
  <si>
    <t>PL/JA/20340</t>
  </si>
  <si>
    <t>1892</t>
  </si>
  <si>
    <t>KEONJHAR</t>
  </si>
  <si>
    <t>BHAWANI ENTERPRISES</t>
  </si>
  <si>
    <t>05/12/2024</t>
  </si>
  <si>
    <t>PL/JA/20343</t>
  </si>
  <si>
    <t>1901</t>
  </si>
  <si>
    <t>JALESWAR</t>
  </si>
  <si>
    <t>AGARWALLA AND SONS</t>
  </si>
  <si>
    <t>PL/JA/20346</t>
  </si>
  <si>
    <t>1810</t>
  </si>
  <si>
    <t>DUBURI</t>
  </si>
  <si>
    <t>SARTHAK AGENCY</t>
  </si>
  <si>
    <t>PL/JA/20360</t>
  </si>
  <si>
    <t>1894</t>
  </si>
  <si>
    <t>DHENKANAL</t>
  </si>
  <si>
    <t>PANDA AGENCIES</t>
  </si>
  <si>
    <t>PL/JA/20418</t>
  </si>
  <si>
    <t>1846</t>
  </si>
  <si>
    <t>PINAKI ASSOCIATE</t>
  </si>
  <si>
    <t>PL/JA/20444</t>
  </si>
  <si>
    <t>1811</t>
  </si>
  <si>
    <t>NIMAPARA</t>
  </si>
  <si>
    <t>SAI RAM AGENCY</t>
  </si>
  <si>
    <t>07/12/2024</t>
  </si>
  <si>
    <t>PL/JA/20535</t>
  </si>
  <si>
    <t>1912</t>
  </si>
  <si>
    <t>S G SYNDICATESES</t>
  </si>
  <si>
    <t>09/12/2024</t>
  </si>
  <si>
    <t>PL/JA/20614</t>
  </si>
  <si>
    <t>1918</t>
  </si>
  <si>
    <t>ARATI AGENCY</t>
  </si>
  <si>
    <t>PL/JA/20630</t>
  </si>
  <si>
    <t>1919</t>
  </si>
  <si>
    <t>PL/JA/20631</t>
  </si>
  <si>
    <t>1917</t>
  </si>
  <si>
    <t>BALUGAON</t>
  </si>
  <si>
    <t>JYOTI TRADERS</t>
  </si>
  <si>
    <t>12/12/2024</t>
  </si>
  <si>
    <t>PL/JA/20812</t>
  </si>
  <si>
    <t>1934</t>
  </si>
  <si>
    <t>PURI</t>
  </si>
  <si>
    <t>DEVJYOTI ASSOCIATES</t>
  </si>
  <si>
    <t>16/12/2024</t>
  </si>
  <si>
    <t>PL/JA/21072</t>
  </si>
  <si>
    <t>1943</t>
  </si>
  <si>
    <t>19/12/2024</t>
  </si>
  <si>
    <t>PL/JA/21233</t>
  </si>
  <si>
    <t>1947</t>
  </si>
  <si>
    <t>PL/JA/21248</t>
  </si>
  <si>
    <t>1952,</t>
  </si>
  <si>
    <t>PL/JA/21304</t>
  </si>
  <si>
    <t>1957</t>
  </si>
  <si>
    <t>20/12/2024</t>
  </si>
  <si>
    <t>PL/JA/21339</t>
  </si>
  <si>
    <t>1964</t>
  </si>
  <si>
    <t>KENDRAPARA</t>
  </si>
  <si>
    <t>SAINATH AGENCY</t>
  </si>
  <si>
    <t>24/12/2024</t>
  </si>
  <si>
    <t>PL/JA/21602</t>
  </si>
  <si>
    <t>1977</t>
  </si>
  <si>
    <t>PL/JA/21742</t>
  </si>
  <si>
    <t>1970</t>
  </si>
  <si>
    <t>25/12/2024</t>
  </si>
  <si>
    <t>PL/JA/21708</t>
  </si>
  <si>
    <t>1980</t>
  </si>
  <si>
    <t>GUDIA KATENI</t>
  </si>
  <si>
    <t>SHREERAM TRADERS</t>
  </si>
  <si>
    <t>(RUPEES TWENTY NINE THOUSAND FOUR HUNDRED TWENTY THREE ONLY)</t>
  </si>
  <si>
    <t>BILL NO :  30629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</si>
</sst>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19" zoomScale="145" zoomScaleNormal="145" workbookViewId="0">
      <selection activeCell="N34" sqref="N34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7109375" style="27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30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140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31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0" t="s">
        <v>10</v>
      </c>
      <c r="B7" s="50" t="s">
        <v>11</v>
      </c>
      <c r="C7" s="50" t="s">
        <v>12</v>
      </c>
      <c r="D7" s="50" t="s">
        <v>29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5" customHeight="1">
      <c r="A8" s="44">
        <v>1</v>
      </c>
      <c r="B8" s="45" t="s">
        <v>34</v>
      </c>
      <c r="C8" s="45" t="s">
        <v>36</v>
      </c>
      <c r="D8" s="45" t="s">
        <v>37</v>
      </c>
      <c r="E8" s="52" t="s">
        <v>23</v>
      </c>
      <c r="F8" s="45" t="s">
        <v>38</v>
      </c>
      <c r="G8" s="45">
        <v>18</v>
      </c>
      <c r="H8" s="46">
        <f>VLOOKUP(F8,'[1]N RANGA RAO'!$C$3:$D$157,2,FALSE)</f>
        <v>62</v>
      </c>
      <c r="I8" s="46">
        <f t="shared" ref="I8:I36" si="0">G8*1</f>
        <v>18</v>
      </c>
      <c r="J8" s="46">
        <f>VLOOKUP(F8,'[1]N RANGA RAO'!$C$3:$G$156,5,FALSE)</f>
        <v>0</v>
      </c>
      <c r="K8" s="46">
        <v>30</v>
      </c>
      <c r="L8" s="46">
        <f t="shared" ref="L8:L36" si="1">G8*H8+I8+J8+K8</f>
        <v>1164</v>
      </c>
      <c r="M8" s="45" t="s">
        <v>39</v>
      </c>
    </row>
    <row r="9" spans="1:13" s="31" customFormat="1" ht="15" customHeight="1">
      <c r="A9" s="44">
        <f>A8+1</f>
        <v>2</v>
      </c>
      <c r="B9" s="45" t="s">
        <v>34</v>
      </c>
      <c r="C9" s="45" t="s">
        <v>40</v>
      </c>
      <c r="D9" s="45" t="s">
        <v>41</v>
      </c>
      <c r="E9" s="52" t="s">
        <v>23</v>
      </c>
      <c r="F9" s="45" t="s">
        <v>42</v>
      </c>
      <c r="G9" s="45">
        <v>6</v>
      </c>
      <c r="H9" s="46">
        <f>VLOOKUP(F9,'[1]N RANGA RAO'!$C$3:$D$157,2,FALSE)</f>
        <v>62</v>
      </c>
      <c r="I9" s="46">
        <f t="shared" si="0"/>
        <v>6</v>
      </c>
      <c r="J9" s="46">
        <f>VLOOKUP(F9,'[1]N RANGA RAO'!$C$3:$G$156,5,FALSE)</f>
        <v>0</v>
      </c>
      <c r="K9" s="46">
        <v>30</v>
      </c>
      <c r="L9" s="46">
        <f t="shared" si="1"/>
        <v>408</v>
      </c>
      <c r="M9" s="45" t="s">
        <v>43</v>
      </c>
    </row>
    <row r="10" spans="1:13" s="31" customFormat="1" ht="15" customHeight="1">
      <c r="A10" s="44">
        <f t="shared" ref="A10:A36" si="2">A9+1</f>
        <v>3</v>
      </c>
      <c r="B10" s="45" t="s">
        <v>34</v>
      </c>
      <c r="C10" s="45" t="s">
        <v>44</v>
      </c>
      <c r="D10" s="45" t="s">
        <v>45</v>
      </c>
      <c r="E10" s="52" t="s">
        <v>23</v>
      </c>
      <c r="F10" s="45" t="s">
        <v>46</v>
      </c>
      <c r="G10" s="45">
        <v>10</v>
      </c>
      <c r="H10" s="46">
        <f>VLOOKUP(F10,'[1]N RANGA RAO'!$C$3:$D$157,2,FALSE)</f>
        <v>72</v>
      </c>
      <c r="I10" s="46">
        <f t="shared" si="0"/>
        <v>10</v>
      </c>
      <c r="J10" s="46">
        <f>VLOOKUP(F10,'[1]N RANGA RAO'!$C$3:$G$156,5,FALSE)</f>
        <v>0</v>
      </c>
      <c r="K10" s="46">
        <v>30</v>
      </c>
      <c r="L10" s="46">
        <f t="shared" si="1"/>
        <v>760</v>
      </c>
      <c r="M10" s="45" t="s">
        <v>47</v>
      </c>
    </row>
    <row r="11" spans="1:13" s="31" customFormat="1" ht="15" customHeight="1">
      <c r="A11" s="44">
        <f t="shared" si="2"/>
        <v>4</v>
      </c>
      <c r="B11" s="45" t="s">
        <v>34</v>
      </c>
      <c r="C11" s="45" t="s">
        <v>48</v>
      </c>
      <c r="D11" s="45" t="s">
        <v>49</v>
      </c>
      <c r="E11" s="52" t="s">
        <v>23</v>
      </c>
      <c r="F11" s="45" t="s">
        <v>50</v>
      </c>
      <c r="G11" s="45">
        <v>16</v>
      </c>
      <c r="H11" s="46">
        <f>VLOOKUP(F11,'[1]N RANGA RAO'!$C$3:$D$157,2,FALSE)</f>
        <v>55</v>
      </c>
      <c r="I11" s="46">
        <f t="shared" si="0"/>
        <v>16</v>
      </c>
      <c r="J11" s="46">
        <f>VLOOKUP(F11,'[1]N RANGA RAO'!$C$3:$G$156,5,FALSE)</f>
        <v>0</v>
      </c>
      <c r="K11" s="46">
        <v>30</v>
      </c>
      <c r="L11" s="46">
        <f t="shared" si="1"/>
        <v>926</v>
      </c>
      <c r="M11" s="48" t="s">
        <v>51</v>
      </c>
    </row>
    <row r="12" spans="1:13" s="31" customFormat="1" ht="15" customHeight="1">
      <c r="A12" s="44">
        <f t="shared" si="2"/>
        <v>5</v>
      </c>
      <c r="B12" s="45" t="s">
        <v>34</v>
      </c>
      <c r="C12" s="45" t="s">
        <v>52</v>
      </c>
      <c r="D12" s="45" t="s">
        <v>53</v>
      </c>
      <c r="E12" s="52" t="s">
        <v>23</v>
      </c>
      <c r="F12" s="45" t="s">
        <v>54</v>
      </c>
      <c r="G12" s="45">
        <v>44</v>
      </c>
      <c r="H12" s="46">
        <f>VLOOKUP(F12,'[1]N RANGA RAO'!$C$3:$D$157,2,FALSE)</f>
        <v>49</v>
      </c>
      <c r="I12" s="46">
        <f t="shared" si="0"/>
        <v>44</v>
      </c>
      <c r="J12" s="46">
        <f>VLOOKUP(F12,'[1]N RANGA RAO'!$C$3:$G$156,5,FALSE)</f>
        <v>0</v>
      </c>
      <c r="K12" s="46">
        <v>30</v>
      </c>
      <c r="L12" s="46">
        <f t="shared" si="1"/>
        <v>2230</v>
      </c>
      <c r="M12" s="48" t="s">
        <v>55</v>
      </c>
    </row>
    <row r="13" spans="1:13" s="31" customFormat="1" ht="15" customHeight="1">
      <c r="A13" s="44">
        <f t="shared" si="2"/>
        <v>6</v>
      </c>
      <c r="B13" s="45" t="s">
        <v>34</v>
      </c>
      <c r="C13" s="45" t="s">
        <v>56</v>
      </c>
      <c r="D13" s="45" t="s">
        <v>57</v>
      </c>
      <c r="E13" s="52" t="s">
        <v>23</v>
      </c>
      <c r="F13" s="45" t="s">
        <v>58</v>
      </c>
      <c r="G13" s="45">
        <v>29</v>
      </c>
      <c r="H13" s="46">
        <f>VLOOKUP(F13,'[1]N RANGA RAO'!$C$3:$D$157,2,FALSE)</f>
        <v>49</v>
      </c>
      <c r="I13" s="46">
        <f t="shared" si="0"/>
        <v>29</v>
      </c>
      <c r="J13" s="46">
        <f>VLOOKUP(F13,'[1]N RANGA RAO'!$C$3:$G$156,5,FALSE)</f>
        <v>350</v>
      </c>
      <c r="K13" s="46">
        <v>30</v>
      </c>
      <c r="L13" s="46">
        <f t="shared" si="1"/>
        <v>1830</v>
      </c>
      <c r="M13" s="45" t="s">
        <v>59</v>
      </c>
    </row>
    <row r="14" spans="1:13" s="31" customFormat="1" ht="15" customHeight="1">
      <c r="A14" s="44">
        <f t="shared" si="2"/>
        <v>7</v>
      </c>
      <c r="B14" s="45" t="s">
        <v>34</v>
      </c>
      <c r="C14" s="45" t="s">
        <v>60</v>
      </c>
      <c r="D14" s="45" t="s">
        <v>61</v>
      </c>
      <c r="E14" s="52" t="s">
        <v>23</v>
      </c>
      <c r="F14" s="45" t="s">
        <v>24</v>
      </c>
      <c r="G14" s="45">
        <v>27</v>
      </c>
      <c r="H14" s="46">
        <f>VLOOKUP(F14,'[1]N RANGA RAO'!$C$3:$D$157,2,FALSE)</f>
        <v>63</v>
      </c>
      <c r="I14" s="46">
        <f t="shared" si="0"/>
        <v>27</v>
      </c>
      <c r="J14" s="46">
        <f>VLOOKUP(F14,'[1]N RANGA RAO'!$C$3:$G$156,5,FALSE)</f>
        <v>0</v>
      </c>
      <c r="K14" s="46">
        <v>30</v>
      </c>
      <c r="L14" s="46">
        <f t="shared" si="1"/>
        <v>1758</v>
      </c>
      <c r="M14" s="45" t="s">
        <v>62</v>
      </c>
    </row>
    <row r="15" spans="1:13" s="31" customFormat="1" ht="15" customHeight="1">
      <c r="A15" s="44">
        <f t="shared" si="2"/>
        <v>8</v>
      </c>
      <c r="B15" s="45" t="s">
        <v>34</v>
      </c>
      <c r="C15" s="45" t="s">
        <v>63</v>
      </c>
      <c r="D15" s="45" t="s">
        <v>64</v>
      </c>
      <c r="E15" s="52" t="s">
        <v>23</v>
      </c>
      <c r="F15" s="45" t="s">
        <v>58</v>
      </c>
      <c r="G15" s="45">
        <v>15</v>
      </c>
      <c r="H15" s="46">
        <f>VLOOKUP(F15,'[1]N RANGA RAO'!$C$3:$D$157,2,FALSE)</f>
        <v>49</v>
      </c>
      <c r="I15" s="46">
        <f t="shared" si="0"/>
        <v>15</v>
      </c>
      <c r="J15" s="46">
        <f>VLOOKUP(F15,'[1]N RANGA RAO'!$C$3:$G$156,5,FALSE)</f>
        <v>350</v>
      </c>
      <c r="K15" s="46">
        <v>30</v>
      </c>
      <c r="L15" s="46">
        <f t="shared" si="1"/>
        <v>1130</v>
      </c>
      <c r="M15" s="45" t="s">
        <v>59</v>
      </c>
    </row>
    <row r="16" spans="1:13" s="31" customFormat="1" ht="15" customHeight="1">
      <c r="A16" s="44">
        <f t="shared" si="2"/>
        <v>9</v>
      </c>
      <c r="B16" s="45" t="s">
        <v>34</v>
      </c>
      <c r="C16" s="45" t="s">
        <v>65</v>
      </c>
      <c r="D16" s="45" t="s">
        <v>66</v>
      </c>
      <c r="E16" s="52" t="s">
        <v>23</v>
      </c>
      <c r="F16" s="45" t="s">
        <v>67</v>
      </c>
      <c r="G16" s="45">
        <v>6</v>
      </c>
      <c r="H16" s="46">
        <f>VLOOKUP(F16,'[1]N RANGA RAO'!$C$3:$D$157,2,FALSE)</f>
        <v>106</v>
      </c>
      <c r="I16" s="46">
        <f t="shared" si="0"/>
        <v>6</v>
      </c>
      <c r="J16" s="46">
        <f>VLOOKUP(F16,'[1]N RANGA RAO'!$C$3:$G$156,5,FALSE)</f>
        <v>0</v>
      </c>
      <c r="K16" s="46">
        <v>30</v>
      </c>
      <c r="L16" s="46">
        <f t="shared" si="1"/>
        <v>672</v>
      </c>
      <c r="M16" s="45" t="s">
        <v>68</v>
      </c>
    </row>
    <row r="17" spans="1:13" s="31" customFormat="1" ht="15" customHeight="1">
      <c r="A17" s="44">
        <f t="shared" si="2"/>
        <v>10</v>
      </c>
      <c r="B17" s="45" t="s">
        <v>34</v>
      </c>
      <c r="C17" s="45" t="s">
        <v>69</v>
      </c>
      <c r="D17" s="45" t="s">
        <v>70</v>
      </c>
      <c r="E17" s="52" t="s">
        <v>23</v>
      </c>
      <c r="F17" s="45" t="s">
        <v>32</v>
      </c>
      <c r="G17" s="45">
        <v>6</v>
      </c>
      <c r="H17" s="46">
        <f>VLOOKUP(F17,'[1]N RANGA RAO'!$C$3:$D$157,2,FALSE)</f>
        <v>56</v>
      </c>
      <c r="I17" s="46">
        <f t="shared" si="0"/>
        <v>6</v>
      </c>
      <c r="J17" s="46">
        <f>VLOOKUP(F17,'[1]N RANGA RAO'!$C$3:$G$156,5,FALSE)</f>
        <v>0</v>
      </c>
      <c r="K17" s="46">
        <v>30</v>
      </c>
      <c r="L17" s="46">
        <f t="shared" si="1"/>
        <v>372</v>
      </c>
      <c r="M17" s="45" t="s">
        <v>33</v>
      </c>
    </row>
    <row r="18" spans="1:13" s="31" customFormat="1" ht="15" customHeight="1">
      <c r="A18" s="44">
        <f t="shared" si="2"/>
        <v>11</v>
      </c>
      <c r="B18" s="45" t="s">
        <v>34</v>
      </c>
      <c r="C18" s="45" t="s">
        <v>71</v>
      </c>
      <c r="D18" s="45" t="s">
        <v>72</v>
      </c>
      <c r="E18" s="52" t="s">
        <v>23</v>
      </c>
      <c r="F18" s="45" t="s">
        <v>73</v>
      </c>
      <c r="G18" s="45">
        <v>20</v>
      </c>
      <c r="H18" s="46">
        <f>VLOOKUP(F18,'[1]N RANGA RAO'!$C$3:$D$157,2,FALSE)</f>
        <v>61</v>
      </c>
      <c r="I18" s="46">
        <f t="shared" si="0"/>
        <v>20</v>
      </c>
      <c r="J18" s="46">
        <f>VLOOKUP(F18,'[1]N RANGA RAO'!$C$3:$G$156,5,FALSE)</f>
        <v>0</v>
      </c>
      <c r="K18" s="46">
        <v>30</v>
      </c>
      <c r="L18" s="46">
        <f t="shared" si="1"/>
        <v>1270</v>
      </c>
      <c r="M18" s="45" t="s">
        <v>74</v>
      </c>
    </row>
    <row r="19" spans="1:13" s="31" customFormat="1" ht="15" customHeight="1">
      <c r="A19" s="44">
        <f t="shared" si="2"/>
        <v>12</v>
      </c>
      <c r="B19" s="45" t="s">
        <v>75</v>
      </c>
      <c r="C19" s="45" t="s">
        <v>76</v>
      </c>
      <c r="D19" s="45" t="s">
        <v>77</v>
      </c>
      <c r="E19" s="52" t="s">
        <v>23</v>
      </c>
      <c r="F19" s="45" t="s">
        <v>78</v>
      </c>
      <c r="G19" s="45">
        <v>34</v>
      </c>
      <c r="H19" s="46">
        <f>VLOOKUP(F19,'[1]N RANGA RAO'!$C$3:$D$157,2,FALSE)</f>
        <v>76</v>
      </c>
      <c r="I19" s="46">
        <f t="shared" si="0"/>
        <v>34</v>
      </c>
      <c r="J19" s="46">
        <f>VLOOKUP(F19,'[1]N RANGA RAO'!$C$3:$G$156,5,FALSE)</f>
        <v>0</v>
      </c>
      <c r="K19" s="46">
        <v>30</v>
      </c>
      <c r="L19" s="46">
        <f t="shared" si="1"/>
        <v>2648</v>
      </c>
      <c r="M19" s="45" t="s">
        <v>79</v>
      </c>
    </row>
    <row r="20" spans="1:13" s="31" customFormat="1" ht="15" customHeight="1">
      <c r="A20" s="44">
        <f t="shared" si="2"/>
        <v>13</v>
      </c>
      <c r="B20" s="45" t="s">
        <v>75</v>
      </c>
      <c r="C20" s="45" t="s">
        <v>80</v>
      </c>
      <c r="D20" s="45" t="s">
        <v>81</v>
      </c>
      <c r="E20" s="52" t="s">
        <v>23</v>
      </c>
      <c r="F20" s="45" t="s">
        <v>82</v>
      </c>
      <c r="G20" s="45">
        <v>22</v>
      </c>
      <c r="H20" s="46">
        <f>VLOOKUP(F20,'[1]N RANGA RAO'!$C$3:$D$157,2,FALSE)</f>
        <v>63</v>
      </c>
      <c r="I20" s="46">
        <f t="shared" si="0"/>
        <v>22</v>
      </c>
      <c r="J20" s="46">
        <f>VLOOKUP(F20,'[1]N RANGA RAO'!$C$3:$G$156,5,FALSE)</f>
        <v>0</v>
      </c>
      <c r="K20" s="46">
        <v>30</v>
      </c>
      <c r="L20" s="46">
        <f t="shared" si="1"/>
        <v>1438</v>
      </c>
      <c r="M20" s="45" t="s">
        <v>83</v>
      </c>
    </row>
    <row r="21" spans="1:13" s="31" customFormat="1" ht="15" customHeight="1">
      <c r="A21" s="44">
        <f t="shared" si="2"/>
        <v>14</v>
      </c>
      <c r="B21" s="45" t="s">
        <v>75</v>
      </c>
      <c r="C21" s="45" t="s">
        <v>84</v>
      </c>
      <c r="D21" s="45" t="s">
        <v>85</v>
      </c>
      <c r="E21" s="52" t="s">
        <v>23</v>
      </c>
      <c r="F21" s="45" t="s">
        <v>86</v>
      </c>
      <c r="G21" s="45">
        <v>17</v>
      </c>
      <c r="H21" s="46">
        <f>VLOOKUP(F21,'[1]N RANGA RAO'!$C$3:$D$157,2,FALSE)</f>
        <v>49</v>
      </c>
      <c r="I21" s="46">
        <f t="shared" si="0"/>
        <v>17</v>
      </c>
      <c r="J21" s="46">
        <f>VLOOKUP(F21,'[1]N RANGA RAO'!$C$3:$G$156,5,FALSE)</f>
        <v>0</v>
      </c>
      <c r="K21" s="46">
        <v>30</v>
      </c>
      <c r="L21" s="46">
        <f t="shared" si="1"/>
        <v>880</v>
      </c>
      <c r="M21" s="45" t="s">
        <v>87</v>
      </c>
    </row>
    <row r="22" spans="1:13" s="31" customFormat="1" ht="15" customHeight="1">
      <c r="A22" s="44">
        <f t="shared" si="2"/>
        <v>15</v>
      </c>
      <c r="B22" s="45" t="s">
        <v>75</v>
      </c>
      <c r="C22" s="45" t="s">
        <v>88</v>
      </c>
      <c r="D22" s="45" t="s">
        <v>89</v>
      </c>
      <c r="E22" s="52" t="s">
        <v>23</v>
      </c>
      <c r="F22" s="45" t="s">
        <v>73</v>
      </c>
      <c r="G22" s="45">
        <v>20</v>
      </c>
      <c r="H22" s="46">
        <f>VLOOKUP(F22,'[1]N RANGA RAO'!$C$3:$D$157,2,FALSE)</f>
        <v>61</v>
      </c>
      <c r="I22" s="46">
        <f t="shared" si="0"/>
        <v>20</v>
      </c>
      <c r="J22" s="46">
        <f>VLOOKUP(F22,'[1]N RANGA RAO'!$C$3:$G$156,5,FALSE)</f>
        <v>0</v>
      </c>
      <c r="K22" s="46">
        <v>30</v>
      </c>
      <c r="L22" s="46">
        <f t="shared" si="1"/>
        <v>1270</v>
      </c>
      <c r="M22" s="45" t="s">
        <v>90</v>
      </c>
    </row>
    <row r="23" spans="1:13" s="31" customFormat="1" ht="15" customHeight="1">
      <c r="A23" s="44">
        <f t="shared" si="2"/>
        <v>16</v>
      </c>
      <c r="B23" s="45" t="s">
        <v>75</v>
      </c>
      <c r="C23" s="45" t="s">
        <v>91</v>
      </c>
      <c r="D23" s="45" t="s">
        <v>92</v>
      </c>
      <c r="E23" s="52" t="s">
        <v>23</v>
      </c>
      <c r="F23" s="45" t="s">
        <v>93</v>
      </c>
      <c r="G23" s="45">
        <v>16</v>
      </c>
      <c r="H23" s="46">
        <f>VLOOKUP(F23,'[1]N RANGA RAO'!$C$3:$D$157,2,FALSE)</f>
        <v>62</v>
      </c>
      <c r="I23" s="46">
        <f t="shared" si="0"/>
        <v>16</v>
      </c>
      <c r="J23" s="46">
        <f>VLOOKUP(F23,'[1]N RANGA RAO'!$C$3:$G$156,5,FALSE)</f>
        <v>0</v>
      </c>
      <c r="K23" s="46">
        <v>30</v>
      </c>
      <c r="L23" s="46">
        <f t="shared" si="1"/>
        <v>1038</v>
      </c>
      <c r="M23" s="45" t="s">
        <v>94</v>
      </c>
    </row>
    <row r="24" spans="1:13" s="31" customFormat="1" ht="15" customHeight="1">
      <c r="A24" s="44">
        <f t="shared" si="2"/>
        <v>17</v>
      </c>
      <c r="B24" s="45" t="s">
        <v>95</v>
      </c>
      <c r="C24" s="45" t="s">
        <v>96</v>
      </c>
      <c r="D24" s="45" t="s">
        <v>97</v>
      </c>
      <c r="E24" s="52" t="s">
        <v>23</v>
      </c>
      <c r="F24" s="45" t="s">
        <v>26</v>
      </c>
      <c r="G24" s="45">
        <v>9</v>
      </c>
      <c r="H24" s="46">
        <f>VLOOKUP(F24,'[1]N RANGA RAO'!$C$3:$D$157,2,FALSE)</f>
        <v>56</v>
      </c>
      <c r="I24" s="46">
        <f t="shared" si="0"/>
        <v>9</v>
      </c>
      <c r="J24" s="46">
        <f>VLOOKUP(F24,'[1]N RANGA RAO'!$C$3:$G$156,5,FALSE)</f>
        <v>0</v>
      </c>
      <c r="K24" s="46">
        <v>30</v>
      </c>
      <c r="L24" s="46">
        <f t="shared" si="1"/>
        <v>543</v>
      </c>
      <c r="M24" s="45" t="s">
        <v>98</v>
      </c>
    </row>
    <row r="25" spans="1:13" s="31" customFormat="1" ht="15" customHeight="1">
      <c r="A25" s="44">
        <f t="shared" si="2"/>
        <v>18</v>
      </c>
      <c r="B25" s="45" t="s">
        <v>99</v>
      </c>
      <c r="C25" s="45" t="s">
        <v>100</v>
      </c>
      <c r="D25" s="45" t="s">
        <v>101</v>
      </c>
      <c r="E25" s="52" t="s">
        <v>23</v>
      </c>
      <c r="F25" s="45" t="s">
        <v>28</v>
      </c>
      <c r="G25" s="45">
        <v>22</v>
      </c>
      <c r="H25" s="46">
        <f>VLOOKUP(F25,'[1]N RANGA RAO'!$C$3:$D$157,2,FALSE)</f>
        <v>56</v>
      </c>
      <c r="I25" s="46">
        <f t="shared" si="0"/>
        <v>22</v>
      </c>
      <c r="J25" s="46">
        <f>VLOOKUP(F25,'[1]N RANGA RAO'!$C$3:$G$156,5,FALSE)</f>
        <v>0</v>
      </c>
      <c r="K25" s="46">
        <v>30</v>
      </c>
      <c r="L25" s="46">
        <f t="shared" si="1"/>
        <v>1284</v>
      </c>
      <c r="M25" s="45" t="s">
        <v>102</v>
      </c>
    </row>
    <row r="26" spans="1:13" s="31" customFormat="1" ht="15" customHeight="1">
      <c r="A26" s="44">
        <f t="shared" si="2"/>
        <v>19</v>
      </c>
      <c r="B26" s="45" t="s">
        <v>99</v>
      </c>
      <c r="C26" s="45" t="s">
        <v>103</v>
      </c>
      <c r="D26" s="45" t="s">
        <v>104</v>
      </c>
      <c r="E26" s="52" t="s">
        <v>23</v>
      </c>
      <c r="F26" s="45" t="s">
        <v>24</v>
      </c>
      <c r="G26" s="45">
        <v>11</v>
      </c>
      <c r="H26" s="46">
        <f>VLOOKUP(F26,'[1]N RANGA RAO'!$C$3:$D$157,2,FALSE)</f>
        <v>63</v>
      </c>
      <c r="I26" s="46">
        <f t="shared" si="0"/>
        <v>11</v>
      </c>
      <c r="J26" s="46">
        <f>VLOOKUP(F26,'[1]N RANGA RAO'!$C$3:$G$156,5,FALSE)</f>
        <v>0</v>
      </c>
      <c r="K26" s="46">
        <v>30</v>
      </c>
      <c r="L26" s="46">
        <f t="shared" si="1"/>
        <v>734</v>
      </c>
      <c r="M26" s="45" t="s">
        <v>25</v>
      </c>
    </row>
    <row r="27" spans="1:13" s="31" customFormat="1" ht="15" customHeight="1">
      <c r="A27" s="44">
        <f t="shared" si="2"/>
        <v>20</v>
      </c>
      <c r="B27" s="45" t="s">
        <v>99</v>
      </c>
      <c r="C27" s="45" t="s">
        <v>105</v>
      </c>
      <c r="D27" s="45" t="s">
        <v>106</v>
      </c>
      <c r="E27" s="52" t="s">
        <v>23</v>
      </c>
      <c r="F27" s="45" t="s">
        <v>107</v>
      </c>
      <c r="G27" s="45">
        <v>9</v>
      </c>
      <c r="H27" s="46">
        <f>VLOOKUP(F27,'[1]N RANGA RAO'!$C$3:$D$157,2,FALSE)</f>
        <v>60</v>
      </c>
      <c r="I27" s="46">
        <f t="shared" si="0"/>
        <v>9</v>
      </c>
      <c r="J27" s="46">
        <f>VLOOKUP(F27,'[1]N RANGA RAO'!$C$3:$G$156,5,FALSE)</f>
        <v>0</v>
      </c>
      <c r="K27" s="46">
        <v>30</v>
      </c>
      <c r="L27" s="46">
        <f t="shared" si="1"/>
        <v>579</v>
      </c>
      <c r="M27" s="45" t="s">
        <v>108</v>
      </c>
    </row>
    <row r="28" spans="1:13" s="31" customFormat="1" ht="15" customHeight="1">
      <c r="A28" s="44">
        <f t="shared" si="2"/>
        <v>21</v>
      </c>
      <c r="B28" s="45" t="s">
        <v>109</v>
      </c>
      <c r="C28" s="45" t="s">
        <v>110</v>
      </c>
      <c r="D28" s="45" t="s">
        <v>111</v>
      </c>
      <c r="E28" s="52" t="s">
        <v>23</v>
      </c>
      <c r="F28" s="45" t="s">
        <v>112</v>
      </c>
      <c r="G28" s="45">
        <v>14</v>
      </c>
      <c r="H28" s="46">
        <f>VLOOKUP(F28,'[1]N RANGA RAO'!$C$3:$D$157,2,FALSE)</f>
        <v>56</v>
      </c>
      <c r="I28" s="46">
        <f t="shared" si="0"/>
        <v>14</v>
      </c>
      <c r="J28" s="46">
        <f>VLOOKUP(F28,'[1]N RANGA RAO'!$C$3:$G$156,5,FALSE)</f>
        <v>0</v>
      </c>
      <c r="K28" s="46">
        <v>30</v>
      </c>
      <c r="L28" s="46">
        <f t="shared" si="1"/>
        <v>828</v>
      </c>
      <c r="M28" s="45" t="s">
        <v>113</v>
      </c>
    </row>
    <row r="29" spans="1:13" s="31" customFormat="1" ht="15" customHeight="1">
      <c r="A29" s="44">
        <f t="shared" si="2"/>
        <v>22</v>
      </c>
      <c r="B29" s="45" t="s">
        <v>114</v>
      </c>
      <c r="C29" s="45" t="s">
        <v>115</v>
      </c>
      <c r="D29" s="45" t="s">
        <v>116</v>
      </c>
      <c r="E29" s="52" t="s">
        <v>23</v>
      </c>
      <c r="F29" s="45" t="s">
        <v>24</v>
      </c>
      <c r="G29" s="45">
        <v>12</v>
      </c>
      <c r="H29" s="46">
        <f>VLOOKUP(F29,'[1]N RANGA RAO'!$C$3:$D$157,2,FALSE)</f>
        <v>63</v>
      </c>
      <c r="I29" s="46">
        <f t="shared" si="0"/>
        <v>12</v>
      </c>
      <c r="J29" s="46">
        <f>VLOOKUP(F29,'[1]N RANGA RAO'!$C$3:$G$156,5,FALSE)</f>
        <v>0</v>
      </c>
      <c r="K29" s="46">
        <v>30</v>
      </c>
      <c r="L29" s="46">
        <f t="shared" si="1"/>
        <v>798</v>
      </c>
      <c r="M29" s="45" t="s">
        <v>25</v>
      </c>
    </row>
    <row r="30" spans="1:13" s="31" customFormat="1" ht="15" customHeight="1">
      <c r="A30" s="44">
        <f t="shared" si="2"/>
        <v>23</v>
      </c>
      <c r="B30" s="45" t="s">
        <v>117</v>
      </c>
      <c r="C30" s="45" t="s">
        <v>118</v>
      </c>
      <c r="D30" s="45" t="s">
        <v>119</v>
      </c>
      <c r="E30" s="52" t="s">
        <v>23</v>
      </c>
      <c r="F30" s="45" t="s">
        <v>73</v>
      </c>
      <c r="G30" s="45">
        <v>7</v>
      </c>
      <c r="H30" s="46">
        <f>VLOOKUP(F30,'[1]N RANGA RAO'!$C$3:$D$157,2,FALSE)</f>
        <v>61</v>
      </c>
      <c r="I30" s="46">
        <f t="shared" si="0"/>
        <v>7</v>
      </c>
      <c r="J30" s="46">
        <f>VLOOKUP(F30,'[1]N RANGA RAO'!$C$3:$G$156,5,FALSE)</f>
        <v>0</v>
      </c>
      <c r="K30" s="46">
        <v>30</v>
      </c>
      <c r="L30" s="46">
        <f t="shared" si="1"/>
        <v>464</v>
      </c>
      <c r="M30" s="45" t="s">
        <v>74</v>
      </c>
    </row>
    <row r="31" spans="1:13" s="31" customFormat="1" ht="15" customHeight="1">
      <c r="A31" s="44">
        <f t="shared" si="2"/>
        <v>24</v>
      </c>
      <c r="B31" s="45" t="s">
        <v>117</v>
      </c>
      <c r="C31" s="45" t="s">
        <v>120</v>
      </c>
      <c r="D31" s="45" t="s">
        <v>121</v>
      </c>
      <c r="E31" s="52" t="s">
        <v>23</v>
      </c>
      <c r="F31" s="45" t="s">
        <v>78</v>
      </c>
      <c r="G31" s="45">
        <v>21</v>
      </c>
      <c r="H31" s="46">
        <f>VLOOKUP(F31,'[1]N RANGA RAO'!$C$3:$D$157,2,FALSE)</f>
        <v>76</v>
      </c>
      <c r="I31" s="46">
        <f t="shared" si="0"/>
        <v>21</v>
      </c>
      <c r="J31" s="46">
        <f>VLOOKUP(F31,'[1]N RANGA RAO'!$C$3:$G$156,5,FALSE)</f>
        <v>0</v>
      </c>
      <c r="K31" s="46">
        <v>30</v>
      </c>
      <c r="L31" s="46">
        <f t="shared" si="1"/>
        <v>1647</v>
      </c>
      <c r="M31" s="45" t="s">
        <v>79</v>
      </c>
    </row>
    <row r="32" spans="1:13" s="31" customFormat="1" ht="15" customHeight="1">
      <c r="A32" s="44">
        <f t="shared" si="2"/>
        <v>25</v>
      </c>
      <c r="B32" s="45" t="s">
        <v>117</v>
      </c>
      <c r="C32" s="45" t="s">
        <v>122</v>
      </c>
      <c r="D32" s="45" t="s">
        <v>123</v>
      </c>
      <c r="E32" s="52" t="s">
        <v>23</v>
      </c>
      <c r="F32" s="45" t="s">
        <v>26</v>
      </c>
      <c r="G32" s="45">
        <v>10</v>
      </c>
      <c r="H32" s="46">
        <f>VLOOKUP(F32,'[1]N RANGA RAO'!$C$3:$D$157,2,FALSE)</f>
        <v>56</v>
      </c>
      <c r="I32" s="46">
        <f t="shared" si="0"/>
        <v>10</v>
      </c>
      <c r="J32" s="46">
        <f>VLOOKUP(F32,'[1]N RANGA RAO'!$C$3:$G$156,5,FALSE)</f>
        <v>0</v>
      </c>
      <c r="K32" s="46">
        <v>30</v>
      </c>
      <c r="L32" s="46">
        <f t="shared" si="1"/>
        <v>600</v>
      </c>
      <c r="M32" s="45" t="s">
        <v>27</v>
      </c>
    </row>
    <row r="33" spans="1:13" s="31" customFormat="1" ht="15" customHeight="1">
      <c r="A33" s="44">
        <f t="shared" si="2"/>
        <v>26</v>
      </c>
      <c r="B33" s="45" t="s">
        <v>124</v>
      </c>
      <c r="C33" s="45" t="s">
        <v>125</v>
      </c>
      <c r="D33" s="45" t="s">
        <v>126</v>
      </c>
      <c r="E33" s="52" t="s">
        <v>23</v>
      </c>
      <c r="F33" s="45" t="s">
        <v>127</v>
      </c>
      <c r="G33" s="45">
        <v>17</v>
      </c>
      <c r="H33" s="46">
        <f>VLOOKUP(F33,'[1]N RANGA RAO'!$C$3:$D$157,2,FALSE)</f>
        <v>49</v>
      </c>
      <c r="I33" s="46">
        <f t="shared" si="0"/>
        <v>17</v>
      </c>
      <c r="J33" s="46">
        <f>VLOOKUP(F33,'[1]N RANGA RAO'!$C$3:$G$156,5,FALSE)</f>
        <v>0</v>
      </c>
      <c r="K33" s="46">
        <v>30</v>
      </c>
      <c r="L33" s="46">
        <f t="shared" si="1"/>
        <v>880</v>
      </c>
      <c r="M33" s="45" t="s">
        <v>128</v>
      </c>
    </row>
    <row r="34" spans="1:13" s="31" customFormat="1" ht="15" customHeight="1">
      <c r="A34" s="44">
        <f t="shared" si="2"/>
        <v>27</v>
      </c>
      <c r="B34" s="45" t="s">
        <v>129</v>
      </c>
      <c r="C34" s="45" t="s">
        <v>130</v>
      </c>
      <c r="D34" s="45" t="s">
        <v>131</v>
      </c>
      <c r="E34" s="52" t="s">
        <v>23</v>
      </c>
      <c r="F34" s="45" t="s">
        <v>24</v>
      </c>
      <c r="G34" s="45">
        <v>9</v>
      </c>
      <c r="H34" s="46">
        <f>VLOOKUP(F34,'[1]N RANGA RAO'!$C$3:$D$157,2,FALSE)</f>
        <v>63</v>
      </c>
      <c r="I34" s="46">
        <f t="shared" si="0"/>
        <v>9</v>
      </c>
      <c r="J34" s="46">
        <f>VLOOKUP(F34,'[1]N RANGA RAO'!$C$3:$G$156,5,FALSE)</f>
        <v>0</v>
      </c>
      <c r="K34" s="46">
        <v>30</v>
      </c>
      <c r="L34" s="46">
        <f t="shared" si="1"/>
        <v>606</v>
      </c>
      <c r="M34" s="45" t="s">
        <v>25</v>
      </c>
    </row>
    <row r="35" spans="1:13" s="31" customFormat="1" ht="15" customHeight="1">
      <c r="A35" s="44">
        <f t="shared" si="2"/>
        <v>28</v>
      </c>
      <c r="B35" s="45" t="s">
        <v>129</v>
      </c>
      <c r="C35" s="45" t="s">
        <v>132</v>
      </c>
      <c r="D35" s="45" t="s">
        <v>133</v>
      </c>
      <c r="E35" s="52" t="s">
        <v>23</v>
      </c>
      <c r="F35" s="45" t="s">
        <v>42</v>
      </c>
      <c r="G35" s="45">
        <v>6</v>
      </c>
      <c r="H35" s="46">
        <f>VLOOKUP(F35,'[1]N RANGA RAO'!$C$3:$D$157,2,FALSE)</f>
        <v>62</v>
      </c>
      <c r="I35" s="46">
        <f t="shared" si="0"/>
        <v>6</v>
      </c>
      <c r="J35" s="46">
        <f>VLOOKUP(F35,'[1]N RANGA RAO'!$C$3:$G$156,5,FALSE)</f>
        <v>0</v>
      </c>
      <c r="K35" s="46">
        <v>30</v>
      </c>
      <c r="L35" s="46">
        <f t="shared" si="1"/>
        <v>408</v>
      </c>
      <c r="M35" s="45" t="s">
        <v>43</v>
      </c>
    </row>
    <row r="36" spans="1:13" s="31" customFormat="1" ht="15" customHeight="1">
      <c r="A36" s="44">
        <f t="shared" si="2"/>
        <v>29</v>
      </c>
      <c r="B36" s="45" t="s">
        <v>134</v>
      </c>
      <c r="C36" s="45" t="s">
        <v>135</v>
      </c>
      <c r="D36" s="45" t="s">
        <v>136</v>
      </c>
      <c r="E36" s="52" t="s">
        <v>23</v>
      </c>
      <c r="F36" s="45" t="s">
        <v>137</v>
      </c>
      <c r="G36" s="45">
        <v>4</v>
      </c>
      <c r="H36" s="46">
        <f>VLOOKUP(F36,'[1]N RANGA RAO'!$C$3:$D$157,2,FALSE)</f>
        <v>56</v>
      </c>
      <c r="I36" s="46">
        <f t="shared" si="0"/>
        <v>4</v>
      </c>
      <c r="J36" s="46">
        <f>VLOOKUP(F36,'[1]N RANGA RAO'!$C$3:$G$156,5,FALSE)</f>
        <v>0</v>
      </c>
      <c r="K36" s="46">
        <v>30</v>
      </c>
      <c r="L36" s="46">
        <f t="shared" si="1"/>
        <v>258</v>
      </c>
      <c r="M36" s="45" t="s">
        <v>138</v>
      </c>
    </row>
    <row r="37" spans="1:13" s="31" customFormat="1" ht="15" customHeight="1">
      <c r="A37" s="58" t="s">
        <v>139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3">
        <f>SUM(L8:L36)</f>
        <v>29423</v>
      </c>
      <c r="M37" s="54"/>
    </row>
    <row r="38" spans="1:13" s="39" customFormat="1" ht="33" customHeight="1">
      <c r="A38" s="55" t="s">
        <v>35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7"/>
    </row>
    <row r="39" spans="1:13" s="39" customFormat="1" ht="15" customHeight="1">
      <c r="A39" s="40"/>
      <c r="B39" s="40"/>
      <c r="C39" s="40"/>
      <c r="D39" s="40"/>
      <c r="E39" s="40"/>
      <c r="F39" s="40"/>
      <c r="G39" s="49">
        <f>SUM(G8:G36)</f>
        <v>457</v>
      </c>
      <c r="H39" s="40"/>
      <c r="I39" s="40"/>
      <c r="J39" s="40"/>
      <c r="K39" s="40"/>
      <c r="L39" s="40"/>
    </row>
    <row r="40" spans="1:13" s="39" customFormat="1" ht="15" customHeight="1">
      <c r="A40" s="40"/>
      <c r="B40" s="40"/>
      <c r="C40" s="40"/>
      <c r="D40" s="40"/>
      <c r="E40" s="40"/>
      <c r="F40" s="40"/>
      <c r="G40" s="47"/>
      <c r="H40" s="40"/>
      <c r="I40" s="40"/>
      <c r="J40" s="40"/>
      <c r="K40" s="40"/>
      <c r="L40" s="40"/>
    </row>
    <row r="41" spans="1:13" s="24" customFormat="1" ht="15" customHeight="1">
      <c r="A41" s="26" t="s">
        <v>22</v>
      </c>
      <c r="B41" s="37"/>
      <c r="C41" s="38"/>
      <c r="D41" s="38"/>
      <c r="E41" s="38"/>
      <c r="F41" s="33"/>
      <c r="G41" s="28"/>
      <c r="I41" s="30"/>
      <c r="J41" s="30"/>
      <c r="K41" s="30"/>
    </row>
    <row r="42" spans="1:13" s="24" customFormat="1" ht="15" customHeight="1">
      <c r="A42" s="26"/>
      <c r="B42" s="37"/>
      <c r="C42" s="38"/>
      <c r="D42" s="38"/>
      <c r="E42" s="38"/>
      <c r="F42" s="33"/>
      <c r="G42" s="28"/>
      <c r="I42" s="30"/>
      <c r="J42" s="30"/>
      <c r="K42" s="30"/>
    </row>
    <row r="43" spans="1:13" s="24" customFormat="1" ht="15" customHeight="1">
      <c r="A43" s="26"/>
      <c r="B43" s="37"/>
      <c r="C43" s="38"/>
      <c r="D43" s="38"/>
      <c r="E43" s="38"/>
      <c r="F43" s="33"/>
      <c r="G43" s="28"/>
      <c r="H43" s="30"/>
      <c r="I43" s="30"/>
      <c r="J43" s="30"/>
      <c r="K43" s="30"/>
    </row>
    <row r="44" spans="1:13" s="24" customFormat="1" ht="15" customHeight="1">
      <c r="A44" s="26" t="s">
        <v>3</v>
      </c>
      <c r="B44" s="37"/>
      <c r="C44" s="38"/>
      <c r="D44" s="38"/>
      <c r="E44" s="38"/>
      <c r="F44" s="33"/>
      <c r="G44" s="28"/>
      <c r="H44" s="30"/>
      <c r="I44" s="30"/>
      <c r="J44" s="30"/>
      <c r="K44" s="30"/>
    </row>
    <row r="45" spans="1:13" s="24" customFormat="1" ht="15" customHeight="1">
      <c r="A45" s="25"/>
      <c r="B45" s="37"/>
      <c r="C45" s="38"/>
      <c r="D45" s="38"/>
      <c r="E45" s="38"/>
      <c r="F45" s="33"/>
      <c r="G45" s="28"/>
      <c r="H45" s="30"/>
      <c r="I45" s="30"/>
      <c r="K45" s="30"/>
    </row>
    <row r="46" spans="1:13" s="24" customFormat="1" ht="15" customHeight="1">
      <c r="A46" s="25"/>
      <c r="B46" s="37"/>
      <c r="C46" s="38"/>
      <c r="D46" s="38"/>
      <c r="E46" s="38"/>
      <c r="F46" s="33"/>
      <c r="G46" s="28"/>
      <c r="H46" s="19"/>
      <c r="I46" s="19"/>
      <c r="J46" s="30"/>
      <c r="K46" s="19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  <row r="66" spans="1:11" s="24" customFormat="1" ht="15" customHeight="1">
      <c r="A66" s="29"/>
      <c r="B66" s="37"/>
      <c r="C66" s="38"/>
      <c r="D66" s="38"/>
      <c r="E66" s="38"/>
      <c r="F66" s="27"/>
      <c r="G66" s="26"/>
      <c r="H66" s="30"/>
      <c r="I66" s="30"/>
      <c r="J66" s="30"/>
      <c r="K66" s="30"/>
    </row>
  </sheetData>
  <sortState ref="B8:L81">
    <sortCondition ref="B8:B81"/>
    <sortCondition ref="C8:C81"/>
  </sortState>
  <mergeCells count="2">
    <mergeCell ref="A38:L38"/>
    <mergeCell ref="A37:K37"/>
  </mergeCells>
  <conditionalFormatting sqref="C8:C37">
    <cfRule type="duplicateValues" dxfId="4" priority="48"/>
  </conditionalFormatting>
  <conditionalFormatting sqref="C7:C37">
    <cfRule type="duplicateValues" dxfId="3" priority="49"/>
    <cfRule type="duplicateValues" dxfId="2" priority="50"/>
  </conditionalFormatting>
  <conditionalFormatting sqref="C7:C37">
    <cfRule type="duplicateValues" dxfId="1" priority="51"/>
  </conditionalFormatting>
  <conditionalFormatting sqref="C7:C37">
    <cfRule type="duplicateValues" dxfId="0" priority="52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8:A40"/>
  </dataValidations>
  <printOptions horizontalCentered="1"/>
  <pageMargins left="0.15748031496062992" right="3.937007874015748E-2" top="1.56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2025-01-08T14:16:23Z</cp:lastPrinted>
  <dcterms:created xsi:type="dcterms:W3CDTF">2010-04-08T11:28:01Z</dcterms:created>
  <dcterms:modified xsi:type="dcterms:W3CDTF">2025-01-08T14:36:12Z</dcterms:modified>
</cp:coreProperties>
</file>