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7" i="1"/>
  <c r="N5"/>
  <c r="N6"/>
  <c r="N7"/>
  <c r="N8"/>
  <c r="N9"/>
  <c r="N10"/>
  <c r="N11"/>
  <c r="N12"/>
  <c r="N13"/>
  <c r="N14"/>
  <c r="N15"/>
  <c r="N16"/>
  <c r="N4"/>
  <c r="I4"/>
  <c r="J4"/>
  <c r="K4"/>
  <c r="L4"/>
  <c r="I5"/>
  <c r="J5"/>
  <c r="K5"/>
  <c r="L5"/>
  <c r="I6"/>
  <c r="J6"/>
  <c r="K6"/>
  <c r="L6"/>
  <c r="I7"/>
  <c r="J7"/>
  <c r="K7"/>
  <c r="L7"/>
  <c r="I8"/>
  <c r="J8"/>
  <c r="K8"/>
  <c r="L8"/>
  <c r="I9"/>
  <c r="J9"/>
  <c r="K9"/>
  <c r="L9"/>
  <c r="I10"/>
  <c r="J10"/>
  <c r="K10"/>
  <c r="L10"/>
  <c r="I11"/>
  <c r="J11"/>
  <c r="K11"/>
  <c r="L11"/>
  <c r="I12"/>
  <c r="J12"/>
  <c r="K12"/>
  <c r="L12"/>
  <c r="I14" l="1"/>
  <c r="I15"/>
  <c r="I16"/>
  <c r="I13"/>
  <c r="L14"/>
  <c r="L15"/>
  <c r="L16"/>
  <c r="L13"/>
  <c r="K14"/>
  <c r="K15"/>
  <c r="K16"/>
  <c r="K13"/>
  <c r="J14"/>
  <c r="J15"/>
  <c r="J16"/>
  <c r="J13"/>
</calcChain>
</file>

<file path=xl/sharedStrings.xml><?xml version="1.0" encoding="utf-8"?>
<sst xmlns="http://schemas.openxmlformats.org/spreadsheetml/2006/main" count="99" uniqueCount="63">
  <si>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</si>
  <si>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</si>
  <si>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</si>
  <si>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</si>
  <si>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</si>
  <si>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</si>
  <si>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</si>
  <si>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</si>
  <si>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CYCLE TYRE</t>
  </si>
  <si>
    <t>GST to be paid by Consignor under Reverse Charge Mechanism (RCM) as per GST</t>
  </si>
  <si>
    <t>Declaration � Kindly verify and confirm before 03/20/2024 00:00:00</t>
  </si>
  <si>
    <t>Thanking you for your business.
ATC LOGISTICS</t>
  </si>
  <si>
    <t>SL</t>
  </si>
  <si>
    <t>LR NO</t>
  </si>
  <si>
    <t>INV NO</t>
  </si>
  <si>
    <t>FROM</t>
  </si>
  <si>
    <t>TO</t>
  </si>
  <si>
    <t>JUNAGARH</t>
  </si>
  <si>
    <t>ROURKELA</t>
  </si>
  <si>
    <t>CTC</t>
  </si>
  <si>
    <t>WEIGHT</t>
  </si>
  <si>
    <t>HAM</t>
  </si>
  <si>
    <t xml:space="preserve">TO, 
RALSON INDIA LIMITED
Address: Holding No.235 Ward No. 5, Allamchand Bazar,Cuttack,753001
ODISHA,9338402105
GST No:21AAACR0281P1ZF
</t>
  </si>
  <si>
    <t>JAA/05541</t>
  </si>
  <si>
    <t>JAA/05555</t>
  </si>
  <si>
    <t>JAA/05657</t>
  </si>
  <si>
    <t>JAA/05668</t>
  </si>
  <si>
    <t>JAA/05731</t>
  </si>
  <si>
    <t>JAA/05739</t>
  </si>
  <si>
    <t>JAA/05759</t>
  </si>
  <si>
    <t>30/3/2024</t>
  </si>
  <si>
    <t>27/3/2024</t>
  </si>
  <si>
    <t>28/3/2024</t>
  </si>
  <si>
    <t>20/3/2024</t>
  </si>
  <si>
    <t>19/3/2024</t>
  </si>
  <si>
    <t>9950</t>
  </si>
  <si>
    <t>10001</t>
  </si>
  <si>
    <t>10004</t>
  </si>
  <si>
    <t>9949</t>
  </si>
  <si>
    <t>9951</t>
  </si>
  <si>
    <t>9830</t>
  </si>
  <si>
    <t>9891</t>
  </si>
  <si>
    <t>JHARSUGUDA</t>
  </si>
  <si>
    <t>CYCLE PARTS</t>
  </si>
  <si>
    <t>TYRE</t>
  </si>
  <si>
    <t>JAA/05384</t>
  </si>
  <si>
    <t>JAA/05406</t>
  </si>
  <si>
    <t>JAA/05407</t>
  </si>
  <si>
    <t>JAA/05440</t>
  </si>
  <si>
    <t>JAA/05441</t>
  </si>
  <si>
    <t>JAA/05474</t>
  </si>
  <si>
    <t>12/3/2024</t>
  </si>
  <si>
    <t>11/3/2024</t>
  </si>
  <si>
    <t>08/3/2024</t>
  </si>
  <si>
    <t>05/3/2024</t>
  </si>
  <si>
    <t>1</t>
  </si>
  <si>
    <t>9832</t>
  </si>
  <si>
    <t>9831</t>
  </si>
  <si>
    <t>9823/22/393</t>
  </si>
  <si>
    <t>9821</t>
  </si>
  <si>
    <t>9801</t>
  </si>
  <si>
    <t>(RUPEES TWENTY THOUSAND SIX HUNDRED SEVENTY EIGHT ONLY)</t>
  </si>
  <si>
    <t>Bill Date:31/03/2024
Bill NO: 4746
TotalAmount:20678.00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</si>
</sst>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6</xdr:col>
      <xdr:colOff>92075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14300"/>
          <a:ext cx="3619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11.7109375" style="1" bestFit="1" customWidth="1"/>
    <col min="5" max="5" width="6.42578125" style="1" bestFit="1" customWidth="1"/>
    <col min="6" max="6" width="12.85546875" style="1" bestFit="1" customWidth="1"/>
    <col min="7" max="7" width="12.140625" style="1" bestFit="1" customWidth="1"/>
    <col min="8" max="8" width="5.42578125" style="1" bestFit="1" customWidth="1"/>
    <col min="9" max="9" width="8.28515625" style="1" bestFit="1" customWidth="1"/>
    <col min="10" max="10" width="5.5703125" style="1" bestFit="1" customWidth="1"/>
    <col min="11" max="11" width="6.85546875" style="1" bestFit="1" customWidth="1"/>
    <col min="12" max="12" width="7.5703125" style="1" bestFit="1" customWidth="1"/>
    <col min="13" max="13" width="6.85546875" style="1" bestFit="1" customWidth="1"/>
    <col min="14" max="14" width="9.5703125" style="1" bestFit="1" customWidth="1"/>
    <col min="15" max="16384" width="9.140625" style="1"/>
  </cols>
  <sheetData>
    <row r="1" spans="1:14" ht="90" customHeight="1">
      <c r="A1" s="13"/>
      <c r="B1" s="13"/>
      <c r="C1" s="13"/>
      <c r="D1" s="13"/>
      <c r="E1" s="13"/>
      <c r="F1" s="13"/>
      <c r="G1" s="13"/>
      <c r="H1" s="15" t="s">
        <v>0</v>
      </c>
      <c r="I1" s="16"/>
      <c r="J1" s="16"/>
      <c r="K1" s="16"/>
      <c r="L1" s="16"/>
      <c r="M1" s="16"/>
      <c r="N1" s="17"/>
    </row>
    <row r="2" spans="1:14" ht="98.25" customHeight="1">
      <c r="A2" s="13" t="s">
        <v>22</v>
      </c>
      <c r="B2" s="13"/>
      <c r="C2" s="13"/>
      <c r="D2" s="13"/>
      <c r="E2" s="13"/>
      <c r="F2" s="13"/>
      <c r="G2" s="13"/>
      <c r="H2" s="15" t="s">
        <v>62</v>
      </c>
      <c r="I2" s="16"/>
      <c r="J2" s="16"/>
      <c r="K2" s="16"/>
      <c r="L2" s="16"/>
      <c r="M2" s="16"/>
      <c r="N2" s="17"/>
    </row>
    <row r="3" spans="1:14" s="5" customFormat="1" ht="27" customHeight="1">
      <c r="A3" s="4" t="s">
        <v>12</v>
      </c>
      <c r="B3" s="4" t="s">
        <v>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2</v>
      </c>
      <c r="H3" s="4" t="s">
        <v>3</v>
      </c>
      <c r="I3" s="4" t="s">
        <v>20</v>
      </c>
      <c r="J3" s="4" t="s">
        <v>4</v>
      </c>
      <c r="K3" s="4" t="s">
        <v>21</v>
      </c>
      <c r="L3" s="4" t="s">
        <v>5</v>
      </c>
      <c r="M3" s="4" t="s">
        <v>6</v>
      </c>
      <c r="N3" s="4" t="s">
        <v>7</v>
      </c>
    </row>
    <row r="4" spans="1:14" s="5" customFormat="1" ht="16.5" customHeight="1">
      <c r="A4" s="11">
        <v>1</v>
      </c>
      <c r="B4" s="9" t="s">
        <v>54</v>
      </c>
      <c r="C4" s="9" t="s">
        <v>45</v>
      </c>
      <c r="D4" s="9" t="s">
        <v>60</v>
      </c>
      <c r="E4" s="10" t="s">
        <v>19</v>
      </c>
      <c r="F4" s="8" t="s">
        <v>18</v>
      </c>
      <c r="G4" s="9" t="s">
        <v>8</v>
      </c>
      <c r="H4" s="9">
        <v>2</v>
      </c>
      <c r="I4" s="8">
        <f t="shared" ref="I4:I16" si="0">H4*60</f>
        <v>120</v>
      </c>
      <c r="J4" s="7">
        <f>VLOOKUP(F4,'[1]RALSON INDIA LIMITED'!$B$5:$D$30,3,FALSE)</f>
        <v>1.82</v>
      </c>
      <c r="K4" s="7">
        <f t="shared" ref="K4:K16" si="1">H4*2</f>
        <v>4</v>
      </c>
      <c r="L4" s="7">
        <f t="shared" ref="L4:L16" si="2">H4*8</f>
        <v>16</v>
      </c>
      <c r="M4" s="7">
        <v>30</v>
      </c>
      <c r="N4" s="7">
        <f>I4*J4+K4+L4+M4</f>
        <v>268.39999999999998</v>
      </c>
    </row>
    <row r="5" spans="1:14" s="5" customFormat="1" ht="16.5" customHeight="1">
      <c r="A5" s="11">
        <v>2</v>
      </c>
      <c r="B5" s="9" t="s">
        <v>53</v>
      </c>
      <c r="C5" s="9" t="s">
        <v>46</v>
      </c>
      <c r="D5" s="9" t="s">
        <v>59</v>
      </c>
      <c r="E5" s="10" t="s">
        <v>19</v>
      </c>
      <c r="F5" s="8" t="s">
        <v>18</v>
      </c>
      <c r="G5" s="9" t="s">
        <v>8</v>
      </c>
      <c r="H5" s="9">
        <v>1</v>
      </c>
      <c r="I5" s="8">
        <f t="shared" si="0"/>
        <v>60</v>
      </c>
      <c r="J5" s="7">
        <f>VLOOKUP(F5,'[1]RALSON INDIA LIMITED'!$B$5:$D$30,3,FALSE)</f>
        <v>1.82</v>
      </c>
      <c r="K5" s="7">
        <f t="shared" si="1"/>
        <v>2</v>
      </c>
      <c r="L5" s="7">
        <f t="shared" si="2"/>
        <v>8</v>
      </c>
      <c r="M5" s="7">
        <v>30</v>
      </c>
      <c r="N5" s="7">
        <f t="shared" ref="N5:N16" si="3">I5*J5+K5+L5+M5</f>
        <v>149.19999999999999</v>
      </c>
    </row>
    <row r="6" spans="1:14" s="5" customFormat="1" ht="16.5" customHeight="1">
      <c r="A6" s="11">
        <v>3</v>
      </c>
      <c r="B6" s="9" t="s">
        <v>53</v>
      </c>
      <c r="C6" s="9" t="s">
        <v>47</v>
      </c>
      <c r="D6" s="9" t="s">
        <v>58</v>
      </c>
      <c r="E6" s="10" t="s">
        <v>19</v>
      </c>
      <c r="F6" s="8" t="s">
        <v>18</v>
      </c>
      <c r="G6" s="9" t="s">
        <v>8</v>
      </c>
      <c r="H6" s="9">
        <v>3</v>
      </c>
      <c r="I6" s="8">
        <f t="shared" si="0"/>
        <v>180</v>
      </c>
      <c r="J6" s="7">
        <f>VLOOKUP(F6,'[1]RALSON INDIA LIMITED'!$B$5:$D$30,3,FALSE)</f>
        <v>1.82</v>
      </c>
      <c r="K6" s="7">
        <f t="shared" si="1"/>
        <v>6</v>
      </c>
      <c r="L6" s="7">
        <f t="shared" si="2"/>
        <v>24</v>
      </c>
      <c r="M6" s="7">
        <v>30</v>
      </c>
      <c r="N6" s="7">
        <f t="shared" si="3"/>
        <v>387.6</v>
      </c>
    </row>
    <row r="7" spans="1:14" s="5" customFormat="1" ht="16.5" customHeight="1">
      <c r="A7" s="11">
        <v>4</v>
      </c>
      <c r="B7" s="9" t="s">
        <v>52</v>
      </c>
      <c r="C7" s="9" t="s">
        <v>48</v>
      </c>
      <c r="D7" s="9" t="s">
        <v>57</v>
      </c>
      <c r="E7" s="10" t="s">
        <v>19</v>
      </c>
      <c r="F7" s="8" t="s">
        <v>42</v>
      </c>
      <c r="G7" s="9" t="s">
        <v>44</v>
      </c>
      <c r="H7" s="9">
        <v>8</v>
      </c>
      <c r="I7" s="8">
        <f t="shared" si="0"/>
        <v>480</v>
      </c>
      <c r="J7" s="7">
        <f>VLOOKUP(F7,'[1]RALSON INDIA LIMITED'!$B$5:$D$30,3,FALSE)</f>
        <v>1.82</v>
      </c>
      <c r="K7" s="7">
        <f t="shared" si="1"/>
        <v>16</v>
      </c>
      <c r="L7" s="7">
        <f t="shared" si="2"/>
        <v>64</v>
      </c>
      <c r="M7" s="7">
        <v>30</v>
      </c>
      <c r="N7" s="7">
        <f t="shared" si="3"/>
        <v>983.6</v>
      </c>
    </row>
    <row r="8" spans="1:14" s="5" customFormat="1" ht="16.5" customHeight="1">
      <c r="A8" s="11">
        <v>5</v>
      </c>
      <c r="B8" s="9" t="s">
        <v>52</v>
      </c>
      <c r="C8" s="9" t="s">
        <v>49</v>
      </c>
      <c r="D8" s="9" t="s">
        <v>56</v>
      </c>
      <c r="E8" s="10" t="s">
        <v>19</v>
      </c>
      <c r="F8" s="8" t="s">
        <v>42</v>
      </c>
      <c r="G8" s="9" t="s">
        <v>44</v>
      </c>
      <c r="H8" s="9">
        <v>5</v>
      </c>
      <c r="I8" s="8">
        <f t="shared" si="0"/>
        <v>300</v>
      </c>
      <c r="J8" s="7">
        <f>VLOOKUP(F8,'[1]RALSON INDIA LIMITED'!$B$5:$D$30,3,FALSE)</f>
        <v>1.82</v>
      </c>
      <c r="K8" s="7">
        <f t="shared" si="1"/>
        <v>10</v>
      </c>
      <c r="L8" s="7">
        <f t="shared" si="2"/>
        <v>40</v>
      </c>
      <c r="M8" s="7">
        <v>30</v>
      </c>
      <c r="N8" s="7">
        <f t="shared" si="3"/>
        <v>626</v>
      </c>
    </row>
    <row r="9" spans="1:14" s="5" customFormat="1" ht="16.5" customHeight="1">
      <c r="A9" s="11">
        <v>6</v>
      </c>
      <c r="B9" s="9" t="s">
        <v>51</v>
      </c>
      <c r="C9" s="9" t="s">
        <v>50</v>
      </c>
      <c r="D9" s="9" t="s">
        <v>55</v>
      </c>
      <c r="E9" s="10" t="s">
        <v>19</v>
      </c>
      <c r="F9" s="8" t="s">
        <v>17</v>
      </c>
      <c r="G9" s="9" t="s">
        <v>43</v>
      </c>
      <c r="H9" s="9">
        <v>30</v>
      </c>
      <c r="I9" s="8">
        <f t="shared" si="0"/>
        <v>1800</v>
      </c>
      <c r="J9" s="7">
        <f>VLOOKUP(F9,'[1]RALSON INDIA LIMITED'!$B$5:$D$30,3,FALSE)</f>
        <v>4.3600000000000003</v>
      </c>
      <c r="K9" s="7">
        <f t="shared" si="1"/>
        <v>60</v>
      </c>
      <c r="L9" s="7">
        <f t="shared" si="2"/>
        <v>240</v>
      </c>
      <c r="M9" s="7">
        <v>30</v>
      </c>
      <c r="N9" s="7">
        <f t="shared" si="3"/>
        <v>8178.0000000000009</v>
      </c>
    </row>
    <row r="10" spans="1:14" s="5" customFormat="1" ht="16.5" customHeight="1">
      <c r="A10" s="11">
        <v>7</v>
      </c>
      <c r="B10" s="9" t="s">
        <v>34</v>
      </c>
      <c r="C10" s="9" t="s">
        <v>23</v>
      </c>
      <c r="D10" s="9" t="s">
        <v>41</v>
      </c>
      <c r="E10" s="10" t="s">
        <v>19</v>
      </c>
      <c r="F10" s="8" t="s">
        <v>42</v>
      </c>
      <c r="G10" s="9" t="s">
        <v>44</v>
      </c>
      <c r="H10" s="9">
        <v>8</v>
      </c>
      <c r="I10" s="8">
        <f t="shared" si="0"/>
        <v>480</v>
      </c>
      <c r="J10" s="7">
        <f>VLOOKUP(F10,'[1]RALSON INDIA LIMITED'!$B$5:$D$30,3,FALSE)</f>
        <v>1.82</v>
      </c>
      <c r="K10" s="7">
        <f t="shared" si="1"/>
        <v>16</v>
      </c>
      <c r="L10" s="7">
        <f t="shared" si="2"/>
        <v>64</v>
      </c>
      <c r="M10" s="7">
        <v>30</v>
      </c>
      <c r="N10" s="7">
        <f t="shared" si="3"/>
        <v>983.6</v>
      </c>
    </row>
    <row r="11" spans="1:14" s="5" customFormat="1" ht="16.5" customHeight="1">
      <c r="A11" s="11">
        <v>8</v>
      </c>
      <c r="B11" s="9" t="s">
        <v>33</v>
      </c>
      <c r="C11" s="9" t="s">
        <v>24</v>
      </c>
      <c r="D11" s="9" t="s">
        <v>40</v>
      </c>
      <c r="E11" s="10" t="s">
        <v>19</v>
      </c>
      <c r="F11" s="8" t="s">
        <v>18</v>
      </c>
      <c r="G11" s="9" t="s">
        <v>8</v>
      </c>
      <c r="H11" s="9">
        <v>3</v>
      </c>
      <c r="I11" s="8">
        <f t="shared" si="0"/>
        <v>180</v>
      </c>
      <c r="J11" s="7">
        <f>VLOOKUP(F11,'[1]RALSON INDIA LIMITED'!$B$5:$D$30,3,FALSE)</f>
        <v>1.82</v>
      </c>
      <c r="K11" s="7">
        <f t="shared" si="1"/>
        <v>6</v>
      </c>
      <c r="L11" s="7">
        <f t="shared" si="2"/>
        <v>24</v>
      </c>
      <c r="M11" s="7">
        <v>30</v>
      </c>
      <c r="N11" s="7">
        <f t="shared" si="3"/>
        <v>387.6</v>
      </c>
    </row>
    <row r="12" spans="1:14" s="5" customFormat="1" ht="16.5" customHeight="1">
      <c r="A12" s="11">
        <v>9</v>
      </c>
      <c r="B12" s="9" t="s">
        <v>32</v>
      </c>
      <c r="C12" s="9" t="s">
        <v>25</v>
      </c>
      <c r="D12" s="9" t="s">
        <v>39</v>
      </c>
      <c r="E12" s="10" t="s">
        <v>19</v>
      </c>
      <c r="F12" s="8" t="s">
        <v>18</v>
      </c>
      <c r="G12" s="9" t="s">
        <v>8</v>
      </c>
      <c r="H12" s="9">
        <v>4</v>
      </c>
      <c r="I12" s="8">
        <f t="shared" si="0"/>
        <v>240</v>
      </c>
      <c r="J12" s="7">
        <f>VLOOKUP(F12,'[1]RALSON INDIA LIMITED'!$B$5:$D$30,3,FALSE)</f>
        <v>1.82</v>
      </c>
      <c r="K12" s="7">
        <f t="shared" si="1"/>
        <v>8</v>
      </c>
      <c r="L12" s="7">
        <f t="shared" si="2"/>
        <v>32</v>
      </c>
      <c r="M12" s="7">
        <v>30</v>
      </c>
      <c r="N12" s="7">
        <f t="shared" si="3"/>
        <v>506.8</v>
      </c>
    </row>
    <row r="13" spans="1:14" ht="16.5" customHeight="1">
      <c r="A13" s="12">
        <v>10</v>
      </c>
      <c r="B13" s="9" t="s">
        <v>31</v>
      </c>
      <c r="C13" s="9" t="s">
        <v>26</v>
      </c>
      <c r="D13" s="9" t="s">
        <v>38</v>
      </c>
      <c r="E13" s="10" t="s">
        <v>19</v>
      </c>
      <c r="F13" s="8" t="s">
        <v>18</v>
      </c>
      <c r="G13" s="9" t="s">
        <v>8</v>
      </c>
      <c r="H13" s="9">
        <v>16</v>
      </c>
      <c r="I13" s="8">
        <f t="shared" si="0"/>
        <v>960</v>
      </c>
      <c r="J13" s="7">
        <f>VLOOKUP(F13,'[1]RALSON INDIA LIMITED'!$B$5:$D$30,3,FALSE)</f>
        <v>1.82</v>
      </c>
      <c r="K13" s="7">
        <f t="shared" si="1"/>
        <v>32</v>
      </c>
      <c r="L13" s="7">
        <f t="shared" si="2"/>
        <v>128</v>
      </c>
      <c r="M13" s="7">
        <v>30</v>
      </c>
      <c r="N13" s="7">
        <f t="shared" si="3"/>
        <v>1937.2</v>
      </c>
    </row>
    <row r="14" spans="1:14" ht="16.5" customHeight="1">
      <c r="A14" s="8">
        <v>11</v>
      </c>
      <c r="B14" s="9" t="s">
        <v>30</v>
      </c>
      <c r="C14" s="9" t="s">
        <v>27</v>
      </c>
      <c r="D14" s="9" t="s">
        <v>37</v>
      </c>
      <c r="E14" s="10" t="s">
        <v>19</v>
      </c>
      <c r="F14" s="8" t="s">
        <v>17</v>
      </c>
      <c r="G14" s="9" t="s">
        <v>8</v>
      </c>
      <c r="H14" s="9">
        <v>10</v>
      </c>
      <c r="I14" s="8">
        <f t="shared" si="0"/>
        <v>600</v>
      </c>
      <c r="J14" s="7">
        <f>VLOOKUP(F14,'[1]RALSON INDIA LIMITED'!$B$5:$D$30,3,FALSE)</f>
        <v>4.3600000000000003</v>
      </c>
      <c r="K14" s="7">
        <f t="shared" si="1"/>
        <v>20</v>
      </c>
      <c r="L14" s="7">
        <f t="shared" si="2"/>
        <v>80</v>
      </c>
      <c r="M14" s="7">
        <v>30</v>
      </c>
      <c r="N14" s="7">
        <f t="shared" si="3"/>
        <v>2746</v>
      </c>
    </row>
    <row r="15" spans="1:14" ht="16.5" customHeight="1">
      <c r="A15" s="8">
        <v>12</v>
      </c>
      <c r="B15" s="9" t="s">
        <v>30</v>
      </c>
      <c r="C15" s="9" t="s">
        <v>28</v>
      </c>
      <c r="D15" s="9" t="s">
        <v>36</v>
      </c>
      <c r="E15" s="10" t="s">
        <v>19</v>
      </c>
      <c r="F15" s="8" t="s">
        <v>17</v>
      </c>
      <c r="G15" s="9" t="s">
        <v>43</v>
      </c>
      <c r="H15" s="9">
        <v>11</v>
      </c>
      <c r="I15" s="8">
        <f t="shared" si="0"/>
        <v>660</v>
      </c>
      <c r="J15" s="7">
        <f>VLOOKUP(F15,'[1]RALSON INDIA LIMITED'!$B$5:$D$30,3,FALSE)</f>
        <v>4.3600000000000003</v>
      </c>
      <c r="K15" s="7">
        <f t="shared" si="1"/>
        <v>22</v>
      </c>
      <c r="L15" s="7">
        <f t="shared" si="2"/>
        <v>88</v>
      </c>
      <c r="M15" s="7">
        <v>30</v>
      </c>
      <c r="N15" s="7">
        <f t="shared" si="3"/>
        <v>3017.6000000000004</v>
      </c>
    </row>
    <row r="16" spans="1:14" ht="16.5" customHeight="1">
      <c r="A16" s="8">
        <v>13</v>
      </c>
      <c r="B16" s="9" t="s">
        <v>30</v>
      </c>
      <c r="C16" s="9" t="s">
        <v>29</v>
      </c>
      <c r="D16" s="9" t="s">
        <v>35</v>
      </c>
      <c r="E16" s="10" t="s">
        <v>19</v>
      </c>
      <c r="F16" s="8" t="s">
        <v>18</v>
      </c>
      <c r="G16" s="9" t="s">
        <v>8</v>
      </c>
      <c r="H16" s="9">
        <v>4</v>
      </c>
      <c r="I16" s="8">
        <f t="shared" si="0"/>
        <v>240</v>
      </c>
      <c r="J16" s="7">
        <f>VLOOKUP(F16,'[1]RALSON INDIA LIMITED'!$B$5:$D$30,3,FALSE)</f>
        <v>1.82</v>
      </c>
      <c r="K16" s="7">
        <f t="shared" si="1"/>
        <v>8</v>
      </c>
      <c r="L16" s="7">
        <f t="shared" si="2"/>
        <v>32</v>
      </c>
      <c r="M16" s="7">
        <v>30</v>
      </c>
      <c r="N16" s="7">
        <f t="shared" si="3"/>
        <v>506.8</v>
      </c>
    </row>
    <row r="17" spans="1:14" ht="15.75">
      <c r="A17" s="18" t="s">
        <v>61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6">
        <f>ROUND(SUM(N4:N16),0)</f>
        <v>20678</v>
      </c>
    </row>
    <row r="18" spans="1:14" s="3" customFormat="1">
      <c r="A18" s="13" t="s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"/>
    </row>
    <row r="19" spans="1:14" s="3" customFormat="1">
      <c r="A19" s="13" t="s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"/>
    </row>
    <row r="20" spans="1:14" s="3" customFormat="1" ht="30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"/>
    </row>
    <row r="21" spans="1:14" s="3" customFormat="1"/>
    <row r="22" spans="1:14" s="3" customFormat="1"/>
  </sheetData>
  <mergeCells count="8">
    <mergeCell ref="A19:M19"/>
    <mergeCell ref="A20:M20"/>
    <mergeCell ref="H1:N1"/>
    <mergeCell ref="H2:N2"/>
    <mergeCell ref="A17:M17"/>
    <mergeCell ref="A18:M18"/>
    <mergeCell ref="A1:G1"/>
    <mergeCell ref="A2:G2"/>
  </mergeCells>
  <pageMargins left="0.15748031496062992" right="0.19685039370078741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2024-04-10T07:08:00Z</cp:lastPrinted>
  <dcterms:created xsi:type="dcterms:W3CDTF">2024-03-10T05:37:31Z</dcterms:created>
  <dcterms:modified xsi:type="dcterms:W3CDTF">2024-04-10T07:08:48Z</dcterms:modified>
</cp:coreProperties>
</file>