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Sheet1!$A$7:$L$26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I21" i="1" l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I8" i="1"/>
  <c r="H8" i="1"/>
  <c r="L8" i="1" s="1"/>
  <c r="L22" i="1" l="1"/>
  <c r="G25" i="1"/>
</calcChain>
</file>

<file path=xl/sharedStrings.xml><?xml version="1.0" encoding="utf-8"?>
<sst xmlns="http://schemas.openxmlformats.org/spreadsheetml/2006/main" count="100" uniqueCount="87">
  <si>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</si>
  <si>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</si>
  <si>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</si>
  <si>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</si>
  <si>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</si>
  <si>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THANKING YOU….</t>
  </si>
  <si>
    <t>FROM</t>
  </si>
  <si>
    <t>SL.</t>
  </si>
  <si>
    <t>CASE</t>
  </si>
  <si>
    <t>RATE</t>
  </si>
  <si>
    <t>PRAGATI LOGISTICS</t>
  </si>
  <si>
    <t>HSN CODE-996791</t>
  </si>
  <si>
    <t>CTC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</si>
  <si>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</si>
  <si>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</si>
  <si>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</si>
  <si>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</si>
  <si>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</si>
  <si>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AMT.</t>
  </si>
  <si>
    <t>LR NO.</t>
  </si>
  <si>
    <t>HML</t>
  </si>
  <si>
    <t>DD.CH.</t>
  </si>
  <si>
    <t>LR CH.</t>
  </si>
  <si>
    <t>BALASORE</t>
  </si>
  <si>
    <t>PARTY NAME</t>
  </si>
  <si>
    <t>KINDLY ,VERIFY &amp; CONFIRM US  WITHIN 7 DAYS , ELSE GST WILL 20TH OCTOBER, 2022.</t>
  </si>
  <si>
    <t>MONTH   : SEPTEMBER, 2022</t>
  </si>
  <si>
    <t>INVOICE DATE : 30/09/2022</t>
  </si>
  <si>
    <t>INV. NO.</t>
  </si>
  <si>
    <t>PL/JA/18248/22-23</t>
  </si>
  <si>
    <t>1311</t>
  </si>
  <si>
    <t>URADHA ADASPUR</t>
  </si>
  <si>
    <t>sai shri agencies</t>
  </si>
  <si>
    <t>PL/JA/18261/22-23</t>
  </si>
  <si>
    <t>1340</t>
  </si>
  <si>
    <t>PARADEEP</t>
  </si>
  <si>
    <t>SAI TRADERS</t>
  </si>
  <si>
    <t>PL/JA/18386/22-23</t>
  </si>
  <si>
    <t>1532201337</t>
  </si>
  <si>
    <t>BOINDA</t>
  </si>
  <si>
    <t>lavanya enterprises</t>
  </si>
  <si>
    <t>PL/JA/18387/22-23</t>
  </si>
  <si>
    <t>1532201339</t>
  </si>
  <si>
    <t>KURESWAR</t>
  </si>
  <si>
    <t>MAMATA TRADERS</t>
  </si>
  <si>
    <t>PL/JA/18551/22-23</t>
  </si>
  <si>
    <t>1338</t>
  </si>
  <si>
    <t>KARANJIA</t>
  </si>
  <si>
    <t>SHYAM RAS</t>
  </si>
  <si>
    <t>PL/JA/18302/22-23</t>
  </si>
  <si>
    <t>362</t>
  </si>
  <si>
    <t>karanani agencies</t>
  </si>
  <si>
    <t>PL/JA/18366/22-23</t>
  </si>
  <si>
    <t>1345</t>
  </si>
  <si>
    <t>BHUBAN</t>
  </si>
  <si>
    <t>GURUDEV BHANDAR</t>
  </si>
  <si>
    <t>PL/JA/18404/22-23</t>
  </si>
  <si>
    <t>1352</t>
  </si>
  <si>
    <t>DASARATHPUR</t>
  </si>
  <si>
    <t>MALATI PUJA BHANDAR</t>
  </si>
  <si>
    <t>PL/JA/18423/22-23</t>
  </si>
  <si>
    <t>1532201359</t>
  </si>
  <si>
    <t>DHENKANAL</t>
  </si>
  <si>
    <t>PANDA AGENCIES</t>
  </si>
  <si>
    <t>PL/JA/18434/22-23</t>
  </si>
  <si>
    <t>1532201350</t>
  </si>
  <si>
    <t>HINJILIKATU</t>
  </si>
  <si>
    <t>SHANVI ENTERPRISES</t>
  </si>
  <si>
    <t>PL/JA/18450/22-23</t>
  </si>
  <si>
    <t>1532201355</t>
  </si>
  <si>
    <t>ATHAMALLIK</t>
  </si>
  <si>
    <t>bisal store</t>
  </si>
  <si>
    <t>PL/JA/18504/22-23</t>
  </si>
  <si>
    <t>1368</t>
  </si>
  <si>
    <t>NTPC KANIHA</t>
  </si>
  <si>
    <t>MATRUSHAKTI ENTERPRISES</t>
  </si>
  <si>
    <t>PL/JA/18586/22-23</t>
  </si>
  <si>
    <t>1367</t>
  </si>
  <si>
    <t>ANGUL</t>
  </si>
  <si>
    <t xml:space="preserve">SHREE AGENCIES </t>
  </si>
  <si>
    <t>PL/JA/18613/22-23</t>
  </si>
  <si>
    <t>1532201363</t>
  </si>
  <si>
    <t>BALIAPAL</t>
  </si>
  <si>
    <t>ABHINANDAN STORE</t>
  </si>
  <si>
    <t>(RUPEES SEVENTEEN THOUSAND FOUR HUNDRED SEVENTY NINE ONLY)</t>
  </si>
  <si>
    <t>GST to be paid by Consignor under Reverse Charge Mechanism (RCM) as per GST ACT</t>
  </si>
  <si>
    <t>INVOICE .   : INV-24604/22-23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</si>
</sst>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/>
    </xf>
    <xf numFmtId="0" fontId="17" fillId="0" borderId="4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D2" t="str">
            <v>NEW</v>
          </cell>
        </row>
        <row r="3">
          <cell r="C3" t="str">
            <v>DESTINATION</v>
          </cell>
          <cell r="D3" t="str">
            <v>RATE/ AUG/ 2021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57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57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57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57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57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57</v>
          </cell>
        </row>
        <row r="97">
          <cell r="C97" t="str">
            <v>NALCO</v>
          </cell>
          <cell r="D97">
            <v>57</v>
          </cell>
        </row>
        <row r="98">
          <cell r="C98" t="str">
            <v>NANDAPUR</v>
          </cell>
          <cell r="D98">
            <v>57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57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57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57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16" zoomScale="145" zoomScaleNormal="145" workbookViewId="0">
      <selection activeCell="A21" sqref="A21"/>
    </sheetView>
  </sheetViews>
  <sheetFormatPr defaultRowHeight="15" customHeight="1"/>
  <cols>
    <col min="1" max="1" width="4" style="31" customWidth="1"/>
    <col min="2" max="2" width="10.7109375" style="43" bestFit="1" customWidth="1"/>
    <col min="3" max="3" width="17.7109375" style="44" bestFit="1" customWidth="1"/>
    <col min="4" max="4" width="11.7109375" style="44" bestFit="1" customWidth="1"/>
    <col min="5" max="5" width="6.5703125" style="44" bestFit="1" customWidth="1"/>
    <col min="6" max="6" width="18.7109375" style="29" bestFit="1" customWidth="1"/>
    <col min="7" max="7" width="6.140625" style="28" bestFit="1" customWidth="1"/>
    <col min="8" max="8" width="6.42578125" style="32" customWidth="1"/>
    <col min="9" max="9" width="6.7109375" style="32" customWidth="1"/>
    <col min="10" max="10" width="7.85546875" style="32" bestFit="1" customWidth="1"/>
    <col min="11" max="11" width="7.140625" style="32" bestFit="1" customWidth="1"/>
    <col min="12" max="12" width="9" style="29" bestFit="1" customWidth="1"/>
    <col min="13" max="13" width="30.7109375" style="29" bestFit="1" customWidth="1"/>
    <col min="14" max="16384" width="9.140625" style="29"/>
  </cols>
  <sheetData>
    <row r="1" spans="1:13" s="18" customFormat="1" ht="15" customHeight="1">
      <c r="A1" s="33" t="s">
        <v>13</v>
      </c>
      <c r="B1" s="17"/>
      <c r="F1" s="23"/>
      <c r="G1" s="19"/>
      <c r="I1" s="20" t="s">
        <v>26</v>
      </c>
      <c r="J1" s="20"/>
      <c r="K1" s="20"/>
    </row>
    <row r="2" spans="1:13" s="18" customFormat="1" ht="15" customHeight="1">
      <c r="A2" s="34" t="s">
        <v>14</v>
      </c>
      <c r="B2" s="21"/>
      <c r="C2" s="40"/>
      <c r="F2" s="23"/>
      <c r="G2" s="19"/>
      <c r="I2" s="20" t="s">
        <v>86</v>
      </c>
      <c r="J2" s="20"/>
      <c r="K2" s="20"/>
    </row>
    <row r="3" spans="1:13" s="18" customFormat="1" ht="15" customHeight="1">
      <c r="A3" s="35" t="s">
        <v>15</v>
      </c>
      <c r="B3" s="17"/>
      <c r="C3" s="41"/>
      <c r="F3" s="23"/>
      <c r="G3" s="19"/>
      <c r="I3" s="20" t="s">
        <v>27</v>
      </c>
      <c r="J3" s="20"/>
      <c r="K3" s="20"/>
    </row>
    <row r="4" spans="1:13" s="18" customFormat="1" ht="15" customHeight="1">
      <c r="A4" s="35" t="s">
        <v>16</v>
      </c>
      <c r="B4" s="22"/>
      <c r="C4" s="41"/>
      <c r="F4" s="38"/>
      <c r="G4" s="19"/>
      <c r="I4" s="20" t="s">
        <v>17</v>
      </c>
      <c r="J4" s="20"/>
      <c r="K4" s="20"/>
    </row>
    <row r="5" spans="1:13" s="18" customFormat="1" ht="15" customHeight="1">
      <c r="B5" s="42"/>
      <c r="F5" s="38"/>
      <c r="G5" s="24"/>
      <c r="I5" s="23" t="s">
        <v>11</v>
      </c>
      <c r="J5" s="23"/>
      <c r="K5" s="23"/>
    </row>
    <row r="6" spans="1:13" s="18" customFormat="1" ht="15" customHeight="1">
      <c r="A6" s="16"/>
      <c r="B6" s="17"/>
      <c r="F6" s="38"/>
      <c r="G6" s="24"/>
      <c r="H6" s="25"/>
      <c r="I6" s="25"/>
      <c r="J6" s="25"/>
      <c r="K6" s="25"/>
    </row>
    <row r="7" spans="1:13" s="37" customFormat="1" ht="15" customHeight="1">
      <c r="A7" s="46" t="s">
        <v>7</v>
      </c>
      <c r="B7" s="47" t="s">
        <v>3</v>
      </c>
      <c r="C7" s="46" t="s">
        <v>19</v>
      </c>
      <c r="D7" s="46" t="s">
        <v>28</v>
      </c>
      <c r="E7" s="46" t="s">
        <v>6</v>
      </c>
      <c r="F7" s="46" t="s">
        <v>4</v>
      </c>
      <c r="G7" s="46" t="s">
        <v>8</v>
      </c>
      <c r="H7" s="46" t="s">
        <v>9</v>
      </c>
      <c r="I7" s="46" t="s">
        <v>20</v>
      </c>
      <c r="J7" s="46" t="s">
        <v>21</v>
      </c>
      <c r="K7" s="46" t="s">
        <v>22</v>
      </c>
      <c r="L7" s="46" t="s">
        <v>18</v>
      </c>
      <c r="M7" s="46" t="s">
        <v>24</v>
      </c>
    </row>
    <row r="8" spans="1:13" s="36" customFormat="1" ht="15" customHeight="1">
      <c r="A8" s="48">
        <v>1</v>
      </c>
      <c r="B8" s="49">
        <v>44833</v>
      </c>
      <c r="C8" s="50" t="s">
        <v>29</v>
      </c>
      <c r="D8" s="50" t="s">
        <v>30</v>
      </c>
      <c r="E8" s="50" t="s">
        <v>12</v>
      </c>
      <c r="F8" s="54" t="s">
        <v>31</v>
      </c>
      <c r="G8" s="62">
        <v>6</v>
      </c>
      <c r="H8" s="51">
        <f>VLOOKUP(F8,'[1]N RANGA RAO'!$C:$D,2,FALSE)</f>
        <v>70</v>
      </c>
      <c r="I8" s="51">
        <f t="shared" ref="I8:I21" si="0">G8*1</f>
        <v>6</v>
      </c>
      <c r="J8" s="51">
        <v>0</v>
      </c>
      <c r="K8" s="51">
        <v>25</v>
      </c>
      <c r="L8" s="51">
        <f t="shared" ref="L8:L21" si="1">G8*H8+I8+J8+K8</f>
        <v>451</v>
      </c>
      <c r="M8" s="50" t="s">
        <v>32</v>
      </c>
    </row>
    <row r="9" spans="1:13" s="36" customFormat="1" ht="15" customHeight="1">
      <c r="A9" s="48">
        <f t="shared" ref="A9:A21" si="2">A8+1</f>
        <v>2</v>
      </c>
      <c r="B9" s="49">
        <v>44833</v>
      </c>
      <c r="C9" s="50" t="s">
        <v>33</v>
      </c>
      <c r="D9" s="50" t="s">
        <v>34</v>
      </c>
      <c r="E9" s="50" t="s">
        <v>12</v>
      </c>
      <c r="F9" s="54" t="s">
        <v>35</v>
      </c>
      <c r="G9" s="62">
        <v>18</v>
      </c>
      <c r="H9" s="51">
        <f>VLOOKUP(F9,'[1]N RANGA RAO'!$C:$D,2,FALSE)</f>
        <v>55</v>
      </c>
      <c r="I9" s="51">
        <f t="shared" si="0"/>
        <v>18</v>
      </c>
      <c r="J9" s="51">
        <v>0</v>
      </c>
      <c r="K9" s="51">
        <v>25</v>
      </c>
      <c r="L9" s="51">
        <f t="shared" si="1"/>
        <v>1033</v>
      </c>
      <c r="M9" s="50" t="s">
        <v>36</v>
      </c>
    </row>
    <row r="10" spans="1:13" s="36" customFormat="1" ht="15" customHeight="1">
      <c r="A10" s="48">
        <f t="shared" si="2"/>
        <v>3</v>
      </c>
      <c r="B10" s="49">
        <v>44833</v>
      </c>
      <c r="C10" s="50" t="s">
        <v>37</v>
      </c>
      <c r="D10" s="50" t="s">
        <v>38</v>
      </c>
      <c r="E10" s="50" t="s">
        <v>12</v>
      </c>
      <c r="F10" s="54" t="s">
        <v>39</v>
      </c>
      <c r="G10" s="62">
        <v>7</v>
      </c>
      <c r="H10" s="51">
        <f>VLOOKUP(F10,'[1]N RANGA RAO'!$C:$D,2,FALSE)</f>
        <v>75</v>
      </c>
      <c r="I10" s="51">
        <f t="shared" si="0"/>
        <v>7</v>
      </c>
      <c r="J10" s="51">
        <v>750</v>
      </c>
      <c r="K10" s="51">
        <v>25</v>
      </c>
      <c r="L10" s="51">
        <f t="shared" si="1"/>
        <v>1307</v>
      </c>
      <c r="M10" s="50" t="s">
        <v>40</v>
      </c>
    </row>
    <row r="11" spans="1:13" s="36" customFormat="1" ht="15" customHeight="1">
      <c r="A11" s="48">
        <f t="shared" si="2"/>
        <v>4</v>
      </c>
      <c r="B11" s="49">
        <v>44833</v>
      </c>
      <c r="C11" s="50" t="s">
        <v>41</v>
      </c>
      <c r="D11" s="50" t="s">
        <v>42</v>
      </c>
      <c r="E11" s="50" t="s">
        <v>12</v>
      </c>
      <c r="F11" s="54" t="s">
        <v>43</v>
      </c>
      <c r="G11" s="62">
        <v>11</v>
      </c>
      <c r="H11" s="51">
        <f>VLOOKUP(F11,'[1]N RANGA RAO'!$C:$D,2,FALSE)</f>
        <v>80</v>
      </c>
      <c r="I11" s="51">
        <f t="shared" si="0"/>
        <v>11</v>
      </c>
      <c r="J11" s="51">
        <v>1000</v>
      </c>
      <c r="K11" s="51">
        <v>25</v>
      </c>
      <c r="L11" s="51">
        <f t="shared" si="1"/>
        <v>1916</v>
      </c>
      <c r="M11" s="50" t="s">
        <v>44</v>
      </c>
    </row>
    <row r="12" spans="1:13" s="36" customFormat="1" ht="15" customHeight="1">
      <c r="A12" s="48">
        <f t="shared" si="2"/>
        <v>5</v>
      </c>
      <c r="B12" s="49">
        <v>44833</v>
      </c>
      <c r="C12" s="50" t="s">
        <v>45</v>
      </c>
      <c r="D12" s="50" t="s">
        <v>46</v>
      </c>
      <c r="E12" s="50" t="s">
        <v>12</v>
      </c>
      <c r="F12" s="54" t="s">
        <v>47</v>
      </c>
      <c r="G12" s="62">
        <v>10</v>
      </c>
      <c r="H12" s="51">
        <f>VLOOKUP(F12,'[1]N RANGA RAO'!$C:$D,2,FALSE)</f>
        <v>70</v>
      </c>
      <c r="I12" s="51">
        <f t="shared" si="0"/>
        <v>10</v>
      </c>
      <c r="J12" s="51">
        <v>0</v>
      </c>
      <c r="K12" s="51">
        <v>25</v>
      </c>
      <c r="L12" s="51">
        <f t="shared" si="1"/>
        <v>735</v>
      </c>
      <c r="M12" s="50" t="s">
        <v>48</v>
      </c>
    </row>
    <row r="13" spans="1:13" s="36" customFormat="1" ht="15" customHeight="1">
      <c r="A13" s="48">
        <f t="shared" si="2"/>
        <v>6</v>
      </c>
      <c r="B13" s="49">
        <v>44834</v>
      </c>
      <c r="C13" s="50" t="s">
        <v>49</v>
      </c>
      <c r="D13" s="50" t="s">
        <v>50</v>
      </c>
      <c r="E13" s="50" t="s">
        <v>12</v>
      </c>
      <c r="F13" s="54" t="s">
        <v>23</v>
      </c>
      <c r="G13" s="62">
        <v>34</v>
      </c>
      <c r="H13" s="51">
        <f>VLOOKUP(F13,'[1]N RANGA RAO'!$C:$D,2,FALSE)</f>
        <v>56</v>
      </c>
      <c r="I13" s="51">
        <f t="shared" si="0"/>
        <v>34</v>
      </c>
      <c r="J13" s="51">
        <v>0</v>
      </c>
      <c r="K13" s="51">
        <v>25</v>
      </c>
      <c r="L13" s="51">
        <f t="shared" si="1"/>
        <v>1963</v>
      </c>
      <c r="M13" s="50" t="s">
        <v>51</v>
      </c>
    </row>
    <row r="14" spans="1:13" s="36" customFormat="1" ht="15" customHeight="1">
      <c r="A14" s="48">
        <f t="shared" si="2"/>
        <v>7</v>
      </c>
      <c r="B14" s="49">
        <v>44834</v>
      </c>
      <c r="C14" s="50" t="s">
        <v>52</v>
      </c>
      <c r="D14" s="50" t="s">
        <v>53</v>
      </c>
      <c r="E14" s="50" t="s">
        <v>12</v>
      </c>
      <c r="F14" s="54" t="s">
        <v>54</v>
      </c>
      <c r="G14" s="62">
        <v>4</v>
      </c>
      <c r="H14" s="51">
        <f>VLOOKUP(F14,'[1]N RANGA RAO'!$C:$D,2,FALSE)</f>
        <v>72</v>
      </c>
      <c r="I14" s="51">
        <f t="shared" si="0"/>
        <v>4</v>
      </c>
      <c r="J14" s="51">
        <v>0</v>
      </c>
      <c r="K14" s="51">
        <v>25</v>
      </c>
      <c r="L14" s="51">
        <f t="shared" si="1"/>
        <v>317</v>
      </c>
      <c r="M14" s="50" t="s">
        <v>55</v>
      </c>
    </row>
    <row r="15" spans="1:13" s="36" customFormat="1" ht="15" customHeight="1">
      <c r="A15" s="48">
        <f t="shared" si="2"/>
        <v>8</v>
      </c>
      <c r="B15" s="49">
        <v>44834</v>
      </c>
      <c r="C15" s="50" t="s">
        <v>56</v>
      </c>
      <c r="D15" s="50" t="s">
        <v>57</v>
      </c>
      <c r="E15" s="50" t="s">
        <v>12</v>
      </c>
      <c r="F15" s="54" t="s">
        <v>58</v>
      </c>
      <c r="G15" s="62">
        <v>17</v>
      </c>
      <c r="H15" s="51">
        <f>VLOOKUP(F15,'[1]N RANGA RAO'!$C:$D,2,FALSE)</f>
        <v>60</v>
      </c>
      <c r="I15" s="51">
        <f t="shared" si="0"/>
        <v>17</v>
      </c>
      <c r="J15" s="51">
        <v>0</v>
      </c>
      <c r="K15" s="51">
        <v>25</v>
      </c>
      <c r="L15" s="51">
        <f t="shared" si="1"/>
        <v>1062</v>
      </c>
      <c r="M15" s="50" t="s">
        <v>59</v>
      </c>
    </row>
    <row r="16" spans="1:13" s="36" customFormat="1" ht="15" customHeight="1">
      <c r="A16" s="48">
        <f t="shared" si="2"/>
        <v>9</v>
      </c>
      <c r="B16" s="49">
        <v>44834</v>
      </c>
      <c r="C16" s="50" t="s">
        <v>60</v>
      </c>
      <c r="D16" s="50" t="s">
        <v>61</v>
      </c>
      <c r="E16" s="50" t="s">
        <v>12</v>
      </c>
      <c r="F16" s="54" t="s">
        <v>62</v>
      </c>
      <c r="G16" s="62">
        <v>19</v>
      </c>
      <c r="H16" s="51">
        <f>VLOOKUP(F16,'[1]N RANGA RAO'!$C:$D,2,FALSE)</f>
        <v>49</v>
      </c>
      <c r="I16" s="51">
        <f t="shared" si="0"/>
        <v>19</v>
      </c>
      <c r="J16" s="51">
        <v>0</v>
      </c>
      <c r="K16" s="51">
        <v>25</v>
      </c>
      <c r="L16" s="51">
        <f t="shared" si="1"/>
        <v>975</v>
      </c>
      <c r="M16" s="50" t="s">
        <v>63</v>
      </c>
    </row>
    <row r="17" spans="1:13" s="36" customFormat="1" ht="15" customHeight="1">
      <c r="A17" s="48">
        <f t="shared" si="2"/>
        <v>10</v>
      </c>
      <c r="B17" s="49">
        <v>44834</v>
      </c>
      <c r="C17" s="50" t="s">
        <v>64</v>
      </c>
      <c r="D17" s="50" t="s">
        <v>65</v>
      </c>
      <c r="E17" s="50" t="s">
        <v>12</v>
      </c>
      <c r="F17" s="54" t="s">
        <v>66</v>
      </c>
      <c r="G17" s="62">
        <v>13</v>
      </c>
      <c r="H17" s="51">
        <f>VLOOKUP(F17,'[1]N RANGA RAO'!$C:$D,2,FALSE)</f>
        <v>49</v>
      </c>
      <c r="I17" s="51">
        <f t="shared" si="0"/>
        <v>13</v>
      </c>
      <c r="J17" s="51">
        <v>350</v>
      </c>
      <c r="K17" s="51">
        <v>25</v>
      </c>
      <c r="L17" s="51">
        <f t="shared" si="1"/>
        <v>1025</v>
      </c>
      <c r="M17" s="50" t="s">
        <v>67</v>
      </c>
    </row>
    <row r="18" spans="1:13" s="36" customFormat="1" ht="15" customHeight="1">
      <c r="A18" s="48">
        <f t="shared" si="2"/>
        <v>11</v>
      </c>
      <c r="B18" s="49">
        <v>44834</v>
      </c>
      <c r="C18" s="50" t="s">
        <v>68</v>
      </c>
      <c r="D18" s="50" t="s">
        <v>69</v>
      </c>
      <c r="E18" s="50" t="s">
        <v>12</v>
      </c>
      <c r="F18" s="54" t="s">
        <v>70</v>
      </c>
      <c r="G18" s="62">
        <v>18</v>
      </c>
      <c r="H18" s="51">
        <f>VLOOKUP(F18,'[1]N RANGA RAO'!$C:$D,2,FALSE)</f>
        <v>57</v>
      </c>
      <c r="I18" s="51">
        <f t="shared" si="0"/>
        <v>18</v>
      </c>
      <c r="J18" s="51">
        <v>550</v>
      </c>
      <c r="K18" s="51">
        <v>25</v>
      </c>
      <c r="L18" s="51">
        <f t="shared" si="1"/>
        <v>1619</v>
      </c>
      <c r="M18" s="50" t="s">
        <v>71</v>
      </c>
    </row>
    <row r="19" spans="1:13" s="36" customFormat="1" ht="15" customHeight="1">
      <c r="A19" s="48">
        <f t="shared" si="2"/>
        <v>12</v>
      </c>
      <c r="B19" s="49">
        <v>44834</v>
      </c>
      <c r="C19" s="50" t="s">
        <v>72</v>
      </c>
      <c r="D19" s="50" t="s">
        <v>73</v>
      </c>
      <c r="E19" s="50" t="s">
        <v>12</v>
      </c>
      <c r="F19" s="54" t="s">
        <v>74</v>
      </c>
      <c r="G19" s="62">
        <v>15</v>
      </c>
      <c r="H19" s="51">
        <f>VLOOKUP(F19,'[1]N RANGA RAO'!$C:$D,2,FALSE)</f>
        <v>70</v>
      </c>
      <c r="I19" s="51">
        <f t="shared" si="0"/>
        <v>15</v>
      </c>
      <c r="J19" s="51">
        <v>0</v>
      </c>
      <c r="K19" s="51">
        <v>25</v>
      </c>
      <c r="L19" s="51">
        <f t="shared" si="1"/>
        <v>1090</v>
      </c>
      <c r="M19" s="50" t="s">
        <v>75</v>
      </c>
    </row>
    <row r="20" spans="1:13" s="36" customFormat="1" ht="15" customHeight="1">
      <c r="A20" s="48">
        <f t="shared" si="2"/>
        <v>13</v>
      </c>
      <c r="B20" s="49">
        <v>44834</v>
      </c>
      <c r="C20" s="50" t="s">
        <v>76</v>
      </c>
      <c r="D20" s="50" t="s">
        <v>77</v>
      </c>
      <c r="E20" s="50" t="s">
        <v>12</v>
      </c>
      <c r="F20" s="54" t="s">
        <v>78</v>
      </c>
      <c r="G20" s="62">
        <v>46</v>
      </c>
      <c r="H20" s="51">
        <f>VLOOKUP(F20,'[1]N RANGA RAO'!$C:$D,2,FALSE)</f>
        <v>56</v>
      </c>
      <c r="I20" s="51">
        <f t="shared" si="0"/>
        <v>46</v>
      </c>
      <c r="J20" s="51">
        <v>0</v>
      </c>
      <c r="K20" s="51">
        <v>25</v>
      </c>
      <c r="L20" s="51">
        <f t="shared" si="1"/>
        <v>2647</v>
      </c>
      <c r="M20" s="50" t="s">
        <v>79</v>
      </c>
    </row>
    <row r="21" spans="1:13" s="36" customFormat="1" ht="15" customHeight="1">
      <c r="A21" s="55">
        <f t="shared" si="2"/>
        <v>14</v>
      </c>
      <c r="B21" s="56">
        <v>44834</v>
      </c>
      <c r="C21" s="57" t="s">
        <v>80</v>
      </c>
      <c r="D21" s="57" t="s">
        <v>81</v>
      </c>
      <c r="E21" s="57" t="s">
        <v>12</v>
      </c>
      <c r="F21" s="58" t="s">
        <v>82</v>
      </c>
      <c r="G21" s="63">
        <v>18</v>
      </c>
      <c r="H21" s="59">
        <f>VLOOKUP(F21,'[1]N RANGA RAO'!$C:$D,2,FALSE)</f>
        <v>72</v>
      </c>
      <c r="I21" s="59">
        <f t="shared" si="0"/>
        <v>18</v>
      </c>
      <c r="J21" s="59">
        <v>0</v>
      </c>
      <c r="K21" s="59">
        <v>25</v>
      </c>
      <c r="L21" s="59">
        <f t="shared" si="1"/>
        <v>1339</v>
      </c>
      <c r="M21" s="50" t="s">
        <v>83</v>
      </c>
    </row>
    <row r="22" spans="1:13" s="26" customFormat="1" ht="15" customHeight="1">
      <c r="A22" s="65" t="s">
        <v>84</v>
      </c>
      <c r="B22" s="66"/>
      <c r="C22" s="66"/>
      <c r="D22" s="66"/>
      <c r="E22" s="66"/>
      <c r="F22" s="66"/>
      <c r="G22" s="66"/>
      <c r="H22" s="66"/>
      <c r="I22" s="66"/>
      <c r="J22" s="66"/>
      <c r="K22" s="67"/>
      <c r="L22" s="60">
        <f>SUM(L8:L21)</f>
        <v>17479</v>
      </c>
      <c r="M22" s="61"/>
    </row>
    <row r="23" spans="1:13" s="26" customFormat="1" ht="15" customHeight="1">
      <c r="A23" s="68" t="s">
        <v>85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1"/>
    </row>
    <row r="24" spans="1:13" s="45" customFormat="1" ht="15" customHeight="1">
      <c r="A24" s="64" t="s">
        <v>25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1:13" s="45" customFormat="1" ht="15" customHeight="1">
      <c r="A25" s="52"/>
      <c r="B25" s="52"/>
      <c r="C25" s="52"/>
      <c r="D25" s="52"/>
      <c r="E25" s="52"/>
      <c r="F25" s="52"/>
      <c r="G25" s="53">
        <f>SUM(G8:G21)</f>
        <v>236</v>
      </c>
      <c r="H25" s="52"/>
      <c r="I25" s="52"/>
      <c r="J25" s="52"/>
      <c r="K25" s="52"/>
      <c r="L25" s="52"/>
    </row>
    <row r="26" spans="1:13" s="26" customFormat="1" ht="15" customHeight="1">
      <c r="A26" s="28" t="s">
        <v>5</v>
      </c>
      <c r="B26" s="43"/>
      <c r="C26" s="44"/>
      <c r="D26" s="44"/>
      <c r="E26" s="44"/>
      <c r="F26" s="39"/>
      <c r="G26" s="30"/>
      <c r="H26" s="32"/>
      <c r="I26" s="32"/>
      <c r="J26" s="32"/>
      <c r="K26" s="32"/>
    </row>
    <row r="27" spans="1:13" s="26" customFormat="1" ht="15" customHeight="1">
      <c r="A27" s="28"/>
      <c r="B27" s="43"/>
      <c r="C27" s="44"/>
      <c r="D27" s="44"/>
      <c r="E27" s="44"/>
      <c r="F27" s="39"/>
      <c r="G27" s="30"/>
      <c r="H27" s="32"/>
      <c r="I27" s="32"/>
      <c r="J27" s="32"/>
      <c r="K27" s="32"/>
    </row>
    <row r="28" spans="1:13" s="26" customFormat="1" ht="15" customHeight="1">
      <c r="A28" s="27"/>
      <c r="B28" s="43"/>
      <c r="C28" s="44"/>
      <c r="D28" s="44"/>
      <c r="E28" s="44"/>
      <c r="F28" s="39"/>
      <c r="G28" s="30"/>
      <c r="H28" s="32"/>
      <c r="I28" s="32"/>
      <c r="J28" s="32"/>
      <c r="K28" s="32"/>
    </row>
    <row r="29" spans="1:13" s="26" customFormat="1" ht="15" customHeight="1">
      <c r="A29" s="28" t="s">
        <v>10</v>
      </c>
      <c r="B29" s="43"/>
      <c r="C29" s="44"/>
      <c r="D29" s="44"/>
      <c r="E29" s="44"/>
      <c r="F29" s="39"/>
      <c r="G29" s="30"/>
      <c r="H29" s="32"/>
      <c r="I29" s="32"/>
      <c r="J29" s="32"/>
      <c r="K29" s="32"/>
    </row>
    <row r="30" spans="1:13" s="26" customFormat="1" ht="15" customHeight="1">
      <c r="A30" s="27"/>
      <c r="B30" s="43"/>
      <c r="C30" s="44"/>
      <c r="D30" s="44"/>
      <c r="E30" s="44"/>
      <c r="F30" s="39"/>
      <c r="G30" s="30"/>
      <c r="H30" s="32"/>
      <c r="I30" s="32"/>
      <c r="J30" s="32"/>
      <c r="K30" s="32"/>
    </row>
    <row r="31" spans="1:13" s="26" customFormat="1" ht="15" customHeight="1">
      <c r="A31" s="27"/>
      <c r="B31" s="43"/>
      <c r="C31" s="44"/>
      <c r="D31" s="44"/>
      <c r="E31" s="44"/>
      <c r="F31" s="39"/>
      <c r="G31" s="30"/>
      <c r="H31" s="20"/>
      <c r="I31" s="20"/>
      <c r="J31" s="20"/>
      <c r="K31" s="20"/>
    </row>
    <row r="32" spans="1:13" s="26" customFormat="1" ht="15" customHeight="1">
      <c r="A32" s="31"/>
      <c r="B32" s="43"/>
      <c r="C32" s="44"/>
      <c r="D32" s="44"/>
      <c r="E32" s="44"/>
      <c r="F32" s="29"/>
      <c r="G32" s="28"/>
      <c r="H32" s="32"/>
      <c r="I32" s="32"/>
      <c r="J32" s="32"/>
      <c r="K32" s="32"/>
    </row>
    <row r="33" spans="1:11" s="26" customFormat="1" ht="15" customHeight="1">
      <c r="A33" s="31"/>
      <c r="B33" s="43"/>
      <c r="C33" s="44"/>
      <c r="D33" s="44"/>
      <c r="E33" s="44"/>
      <c r="F33" s="29"/>
      <c r="G33" s="28"/>
      <c r="H33" s="32"/>
      <c r="I33" s="32"/>
      <c r="J33" s="32"/>
      <c r="K33" s="32"/>
    </row>
    <row r="34" spans="1:11" s="26" customFormat="1" ht="15" customHeight="1">
      <c r="A34" s="31"/>
      <c r="B34" s="43"/>
      <c r="C34" s="44"/>
      <c r="D34" s="44"/>
      <c r="E34" s="44"/>
      <c r="F34" s="29"/>
      <c r="G34" s="28"/>
      <c r="H34" s="32"/>
      <c r="I34" s="32"/>
      <c r="J34" s="32"/>
      <c r="K34" s="32"/>
    </row>
    <row r="35" spans="1:11" s="26" customFormat="1" ht="15" customHeight="1">
      <c r="A35" s="31"/>
      <c r="B35" s="43"/>
      <c r="C35" s="44"/>
      <c r="D35" s="44"/>
      <c r="E35" s="44"/>
      <c r="F35" s="29"/>
      <c r="G35" s="28"/>
      <c r="H35" s="32"/>
      <c r="I35" s="32"/>
      <c r="J35" s="32"/>
      <c r="K35" s="32"/>
    </row>
    <row r="36" spans="1:11" s="26" customFormat="1" ht="15" customHeight="1">
      <c r="A36" s="31"/>
      <c r="B36" s="43"/>
      <c r="C36" s="44"/>
      <c r="D36" s="44"/>
      <c r="E36" s="44"/>
      <c r="F36" s="29"/>
      <c r="G36" s="28"/>
      <c r="H36" s="32"/>
      <c r="I36" s="32"/>
      <c r="J36" s="32"/>
      <c r="K36" s="32"/>
    </row>
    <row r="37" spans="1:11" s="26" customFormat="1" ht="15" customHeight="1">
      <c r="A37" s="31"/>
      <c r="B37" s="43"/>
      <c r="C37" s="44"/>
      <c r="D37" s="44"/>
      <c r="E37" s="44"/>
      <c r="F37" s="29"/>
      <c r="G37" s="28"/>
      <c r="H37" s="32"/>
      <c r="I37" s="32"/>
      <c r="J37" s="32"/>
      <c r="K37" s="32"/>
    </row>
    <row r="38" spans="1:11" s="26" customFormat="1" ht="15" customHeight="1">
      <c r="A38" s="31"/>
      <c r="B38" s="43"/>
      <c r="C38" s="44"/>
      <c r="D38" s="44"/>
      <c r="E38" s="44"/>
      <c r="F38" s="29"/>
      <c r="G38" s="28"/>
      <c r="H38" s="32"/>
      <c r="I38" s="32"/>
      <c r="J38" s="32"/>
      <c r="K38" s="32"/>
    </row>
    <row r="39" spans="1:11" s="26" customFormat="1" ht="15" customHeight="1">
      <c r="A39" s="31"/>
      <c r="B39" s="43"/>
      <c r="C39" s="44"/>
      <c r="D39" s="44"/>
      <c r="E39" s="44"/>
      <c r="F39" s="29"/>
      <c r="G39" s="28"/>
      <c r="H39" s="32"/>
      <c r="I39" s="32"/>
      <c r="J39" s="32"/>
      <c r="K39" s="32"/>
    </row>
    <row r="40" spans="1:11" s="26" customFormat="1" ht="15" customHeight="1">
      <c r="A40" s="31"/>
      <c r="B40" s="43"/>
      <c r="C40" s="44"/>
      <c r="D40" s="44"/>
      <c r="E40" s="44"/>
      <c r="F40" s="29"/>
      <c r="G40" s="28"/>
      <c r="H40" s="32"/>
      <c r="I40" s="32"/>
      <c r="J40" s="32"/>
      <c r="K40" s="32"/>
    </row>
    <row r="41" spans="1:11" s="26" customFormat="1" ht="15" customHeight="1">
      <c r="A41" s="31"/>
      <c r="B41" s="43"/>
      <c r="C41" s="44"/>
      <c r="D41" s="44"/>
      <c r="E41" s="44"/>
      <c r="F41" s="29"/>
      <c r="G41" s="28"/>
      <c r="H41" s="32"/>
      <c r="I41" s="32"/>
      <c r="J41" s="32"/>
      <c r="K41" s="32"/>
    </row>
    <row r="42" spans="1:11" s="26" customFormat="1" ht="15" customHeight="1">
      <c r="A42" s="31"/>
      <c r="B42" s="43"/>
      <c r="C42" s="44"/>
      <c r="D42" s="44"/>
      <c r="E42" s="44"/>
      <c r="F42" s="29"/>
      <c r="G42" s="28"/>
      <c r="H42" s="32"/>
      <c r="I42" s="32"/>
      <c r="J42" s="32"/>
      <c r="K42" s="32"/>
    </row>
    <row r="43" spans="1:11" s="26" customFormat="1" ht="15" customHeight="1">
      <c r="A43" s="31"/>
      <c r="B43" s="43"/>
      <c r="C43" s="44"/>
      <c r="D43" s="44"/>
      <c r="E43" s="44"/>
      <c r="F43" s="29"/>
      <c r="G43" s="28"/>
      <c r="H43" s="32"/>
      <c r="I43" s="32"/>
      <c r="J43" s="32"/>
      <c r="K43" s="32"/>
    </row>
    <row r="44" spans="1:11" s="26" customFormat="1" ht="15" customHeight="1">
      <c r="A44" s="31"/>
      <c r="B44" s="43"/>
      <c r="C44" s="44"/>
      <c r="D44" s="44"/>
      <c r="E44" s="44"/>
      <c r="F44" s="29"/>
      <c r="G44" s="28"/>
      <c r="H44" s="32"/>
      <c r="I44" s="32"/>
      <c r="J44" s="32"/>
      <c r="K44" s="32"/>
    </row>
    <row r="45" spans="1:11" s="26" customFormat="1" ht="15" customHeight="1">
      <c r="A45" s="31"/>
      <c r="B45" s="43"/>
      <c r="C45" s="44"/>
      <c r="D45" s="44"/>
      <c r="E45" s="44"/>
      <c r="F45" s="29"/>
      <c r="G45" s="28"/>
      <c r="H45" s="32"/>
      <c r="I45" s="32"/>
      <c r="J45" s="32"/>
      <c r="K45" s="32"/>
    </row>
    <row r="46" spans="1:11" s="26" customFormat="1" ht="15" customHeight="1">
      <c r="A46" s="31"/>
      <c r="B46" s="43"/>
      <c r="C46" s="44"/>
      <c r="D46" s="44"/>
      <c r="E46" s="44"/>
      <c r="F46" s="29"/>
      <c r="G46" s="28"/>
      <c r="H46" s="32"/>
      <c r="I46" s="32"/>
      <c r="J46" s="32"/>
      <c r="K46" s="32"/>
    </row>
    <row r="47" spans="1:11" s="26" customFormat="1" ht="15" customHeight="1">
      <c r="A47" s="31"/>
      <c r="B47" s="43"/>
      <c r="C47" s="44"/>
      <c r="D47" s="44"/>
      <c r="E47" s="44"/>
      <c r="F47" s="29"/>
      <c r="G47" s="28"/>
      <c r="H47" s="32"/>
      <c r="I47" s="32"/>
      <c r="J47" s="32"/>
      <c r="K47" s="32"/>
    </row>
    <row r="48" spans="1:11" s="26" customFormat="1" ht="15" customHeight="1">
      <c r="A48" s="31"/>
      <c r="B48" s="43"/>
      <c r="C48" s="44"/>
      <c r="D48" s="44"/>
      <c r="E48" s="44"/>
      <c r="F48" s="29"/>
      <c r="G48" s="28"/>
      <c r="H48" s="32"/>
      <c r="I48" s="32"/>
      <c r="J48" s="32"/>
      <c r="K48" s="32"/>
    </row>
    <row r="49" spans="1:11" s="26" customFormat="1" ht="15" customHeight="1">
      <c r="A49" s="31"/>
      <c r="B49" s="43"/>
      <c r="C49" s="44"/>
      <c r="D49" s="44"/>
      <c r="E49" s="44"/>
      <c r="F49" s="29"/>
      <c r="G49" s="28"/>
      <c r="H49" s="32"/>
      <c r="I49" s="32"/>
      <c r="J49" s="32"/>
      <c r="K49" s="32"/>
    </row>
    <row r="50" spans="1:11" s="26" customFormat="1" ht="15" customHeight="1">
      <c r="A50" s="31"/>
      <c r="B50" s="43"/>
      <c r="C50" s="44"/>
      <c r="D50" s="44"/>
      <c r="E50" s="44"/>
      <c r="F50" s="29"/>
      <c r="G50" s="28"/>
      <c r="H50" s="32"/>
      <c r="I50" s="32"/>
      <c r="J50" s="32"/>
      <c r="K50" s="32"/>
    </row>
    <row r="51" spans="1:11" s="26" customFormat="1" ht="15" customHeight="1">
      <c r="A51" s="31"/>
      <c r="B51" s="43"/>
      <c r="C51" s="44"/>
      <c r="D51" s="44"/>
      <c r="E51" s="44"/>
      <c r="F51" s="29"/>
      <c r="G51" s="28"/>
      <c r="H51" s="32"/>
      <c r="I51" s="32"/>
      <c r="J51" s="32"/>
      <c r="K51" s="32"/>
    </row>
  </sheetData>
  <sortState ref="B8:L86">
    <sortCondition ref="B8:B86"/>
    <sortCondition ref="C8:C86"/>
  </sortState>
  <mergeCells count="3">
    <mergeCell ref="A24:L24"/>
    <mergeCell ref="A22:K22"/>
    <mergeCell ref="A23:L23"/>
  </mergeCells>
  <conditionalFormatting sqref="C8:C21">
    <cfRule type="duplicateValues" dxfId="1" priority="2"/>
  </conditionalFormatting>
  <conditionalFormatting sqref="C7">
    <cfRule type="duplicateValues" dxfId="0" priority="1"/>
  </conditionalFormatting>
  <dataValidations count="2">
    <dataValidation type="custom" allowBlank="1" showInputMessage="1" showErrorMessage="1" sqref="A22:A23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4:A25"/>
  </dataValidations>
  <printOptions horizontalCentered="1"/>
  <pageMargins left="0.16" right="3.9370078740157501E-2" top="1.18" bottom="0.511811023622047" header="0.196850393700787" footer="0.31496062992126"/>
  <pageSetup paperSize="9" scale="8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2022-10-13T10:37:45Z</cp:lastPrinted>
  <dcterms:created xsi:type="dcterms:W3CDTF">2010-04-08T11:28:01Z</dcterms:created>
  <dcterms:modified xsi:type="dcterms:W3CDTF">2022-10-13T10:59:03Z</dcterms:modified>
</cp:coreProperties>
</file>