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tocks return in our gdm" sheetId="5" r:id="rId2"/>
  </sheets>
  <externalReferences>
    <externalReference r:id="rId3"/>
  </externalReferences>
  <definedNames>
    <definedName name="_xlnm._FilterDatabase" localSheetId="0" hidden="1">Sheet1!$A$7:$N$108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H106" i="1"/>
  <c r="G106"/>
  <c r="J104"/>
  <c r="I104"/>
  <c r="L104" s="1"/>
  <c r="J103"/>
  <c r="I103"/>
  <c r="L103" s="1"/>
  <c r="J102"/>
  <c r="I102"/>
  <c r="J101"/>
  <c r="I101"/>
  <c r="L101" s="1"/>
  <c r="J100"/>
  <c r="I100"/>
  <c r="J99"/>
  <c r="I99"/>
  <c r="L98"/>
  <c r="J98"/>
  <c r="I98"/>
  <c r="J97"/>
  <c r="I97"/>
  <c r="L97" s="1"/>
  <c r="J96"/>
  <c r="I96"/>
  <c r="L96" s="1"/>
  <c r="J95"/>
  <c r="I95"/>
  <c r="L95" s="1"/>
  <c r="J94"/>
  <c r="I94"/>
  <c r="L94" s="1"/>
  <c r="J93"/>
  <c r="I93"/>
  <c r="L93" s="1"/>
  <c r="J92"/>
  <c r="I92"/>
  <c r="L92" s="1"/>
  <c r="J91"/>
  <c r="I91"/>
  <c r="L91" s="1"/>
  <c r="J90"/>
  <c r="I90"/>
  <c r="L90" s="1"/>
  <c r="J89"/>
  <c r="I89"/>
  <c r="J88"/>
  <c r="I88"/>
  <c r="L88" s="1"/>
  <c r="J87"/>
  <c r="I87"/>
  <c r="J86"/>
  <c r="I86"/>
  <c r="L86" s="1"/>
  <c r="J85"/>
  <c r="I85"/>
  <c r="L85" s="1"/>
  <c r="J84"/>
  <c r="I84"/>
  <c r="L84" s="1"/>
  <c r="J83"/>
  <c r="I83"/>
  <c r="L83" s="1"/>
  <c r="J82"/>
  <c r="I82"/>
  <c r="L82" s="1"/>
  <c r="J81"/>
  <c r="I81"/>
  <c r="J80"/>
  <c r="I80"/>
  <c r="J79"/>
  <c r="I79"/>
  <c r="J78"/>
  <c r="I78"/>
  <c r="L78" s="1"/>
  <c r="J77"/>
  <c r="I77"/>
  <c r="J76"/>
  <c r="I76"/>
  <c r="L76" s="1"/>
  <c r="J75"/>
  <c r="I75"/>
  <c r="L75" s="1"/>
  <c r="J74"/>
  <c r="I74"/>
  <c r="L74" s="1"/>
  <c r="J73"/>
  <c r="I73"/>
  <c r="J72"/>
  <c r="I72"/>
  <c r="J71"/>
  <c r="I71"/>
  <c r="J70"/>
  <c r="I70"/>
  <c r="L70" s="1"/>
  <c r="J69"/>
  <c r="I69"/>
  <c r="J68"/>
  <c r="I68"/>
  <c r="L68" s="1"/>
  <c r="J67"/>
  <c r="I67"/>
  <c r="L67" s="1"/>
  <c r="J66"/>
  <c r="I66"/>
  <c r="J65"/>
  <c r="I65"/>
  <c r="J64"/>
  <c r="I64"/>
  <c r="J63"/>
  <c r="I63"/>
  <c r="J62"/>
  <c r="I62"/>
  <c r="L62" s="1"/>
  <c r="J61"/>
  <c r="I61"/>
  <c r="J60"/>
  <c r="I60"/>
  <c r="J59"/>
  <c r="I59"/>
  <c r="J58"/>
  <c r="I58"/>
  <c r="J57"/>
  <c r="I57"/>
  <c r="J56"/>
  <c r="I56"/>
  <c r="J55"/>
  <c r="I55"/>
  <c r="J54"/>
  <c r="I54"/>
  <c r="J53"/>
  <c r="I53"/>
  <c r="J52"/>
  <c r="I52"/>
  <c r="J51"/>
  <c r="I51"/>
  <c r="J50"/>
  <c r="I50"/>
  <c r="J49"/>
  <c r="I49"/>
  <c r="J48"/>
  <c r="I48"/>
  <c r="J47"/>
  <c r="I47"/>
  <c r="J46"/>
  <c r="I46"/>
  <c r="J45"/>
  <c r="I45"/>
  <c r="J44"/>
  <c r="I44"/>
  <c r="J43"/>
  <c r="I43"/>
  <c r="J42"/>
  <c r="I42"/>
  <c r="J41"/>
  <c r="I41"/>
  <c r="J40"/>
  <c r="I40"/>
  <c r="J39"/>
  <c r="I39"/>
  <c r="J38"/>
  <c r="I38"/>
  <c r="L38" s="1"/>
  <c r="J37"/>
  <c r="I37"/>
  <c r="J36"/>
  <c r="I36"/>
  <c r="L36" s="1"/>
  <c r="J35"/>
  <c r="I35"/>
  <c r="L35" s="1"/>
  <c r="J34"/>
  <c r="I34"/>
  <c r="J33"/>
  <c r="I33"/>
  <c r="J32"/>
  <c r="I32"/>
  <c r="J31"/>
  <c r="I31"/>
  <c r="J30"/>
  <c r="I30"/>
  <c r="L30" s="1"/>
  <c r="J29"/>
  <c r="I29"/>
  <c r="J28"/>
  <c r="I28"/>
  <c r="L28" s="1"/>
  <c r="J27"/>
  <c r="I27"/>
  <c r="L27" s="1"/>
  <c r="J26"/>
  <c r="I26"/>
  <c r="L26" s="1"/>
  <c r="J25"/>
  <c r="I25"/>
  <c r="J24"/>
  <c r="I24"/>
  <c r="J23"/>
  <c r="I23"/>
  <c r="J22"/>
  <c r="I22"/>
  <c r="J21"/>
  <c r="I21"/>
  <c r="J20"/>
  <c r="I20"/>
  <c r="J19"/>
  <c r="I19"/>
  <c r="J18"/>
  <c r="I18"/>
  <c r="J17"/>
  <c r="I17"/>
  <c r="J16"/>
  <c r="I16"/>
  <c r="J15"/>
  <c r="I15"/>
  <c r="J14"/>
  <c r="I14"/>
  <c r="J13"/>
  <c r="I13"/>
  <c r="L13" s="1"/>
  <c r="J12"/>
  <c r="I12"/>
  <c r="J11"/>
  <c r="I11"/>
  <c r="J10"/>
  <c r="I10"/>
  <c r="L10" s="1"/>
  <c r="J9"/>
  <c r="I9"/>
  <c r="J8"/>
  <c r="I8"/>
  <c r="L41" l="1"/>
  <c r="L49"/>
  <c r="L57"/>
  <c r="L102"/>
  <c r="L18"/>
  <c r="L22"/>
  <c r="L50"/>
  <c r="L9"/>
  <c r="L14"/>
  <c r="L20"/>
  <c r="L25"/>
  <c r="L33"/>
  <c r="L43"/>
  <c r="L51"/>
  <c r="L59"/>
  <c r="L66"/>
  <c r="L100"/>
  <c r="L99"/>
  <c r="L19"/>
  <c r="L34"/>
  <c r="L42"/>
  <c r="L44"/>
  <c r="L46"/>
  <c r="L52"/>
  <c r="L54"/>
  <c r="L58"/>
  <c r="L60"/>
  <c r="L65"/>
  <c r="L73"/>
  <c r="L81"/>
  <c r="L89"/>
  <c r="L12"/>
  <c r="L8"/>
  <c r="L11"/>
  <c r="L16"/>
  <c r="L21"/>
  <c r="L23"/>
  <c r="L32"/>
  <c r="L37"/>
  <c r="L39"/>
  <c r="L48"/>
  <c r="L53"/>
  <c r="L55"/>
  <c r="L64"/>
  <c r="L69"/>
  <c r="L71"/>
  <c r="L80"/>
  <c r="L87"/>
  <c r="L15"/>
  <c r="L17"/>
  <c r="L24"/>
  <c r="L29"/>
  <c r="L31"/>
  <c r="L40"/>
  <c r="L45"/>
  <c r="L47"/>
  <c r="L56"/>
  <c r="L61"/>
  <c r="L63"/>
  <c r="L72"/>
  <c r="L77"/>
  <c r="L79"/>
  <c r="L105" l="1"/>
</calcChain>
</file>

<file path=xl/sharedStrings.xml><?xml version="1.0" encoding="utf-8"?>
<sst xmlns="http://schemas.openxmlformats.org/spreadsheetml/2006/main" count="535" uniqueCount="356">
  <si>
    <t>DATE</t>
  </si>
  <si>
    <t>CASE</t>
  </si>
  <si>
    <t>RATE</t>
  </si>
  <si>
    <t>GSTIN : 21AGHPB9356M1Z9</t>
  </si>
  <si>
    <t>DESTINATION</t>
  </si>
  <si>
    <t>SL.</t>
  </si>
  <si>
    <t>LR NO.</t>
  </si>
  <si>
    <t>AMT.</t>
  </si>
  <si>
    <t>HSN CODE : 996791</t>
  </si>
  <si>
    <t>LR CH.</t>
  </si>
  <si>
    <t xml:space="preserve">TO, </t>
  </si>
  <si>
    <t>GST to be paid by Consignor under Reverse Charge Mechanism (RCM) as per GST ACT</t>
  </si>
  <si>
    <t>PRAGATI LOGISTICS</t>
  </si>
  <si>
    <t>Thanking You….</t>
  </si>
  <si>
    <t>BALASORE</t>
  </si>
  <si>
    <t>BARIPADA</t>
  </si>
  <si>
    <t>WEIGHT</t>
  </si>
  <si>
    <t>DD.CH.</t>
  </si>
  <si>
    <t>BERHAMPUR</t>
  </si>
  <si>
    <t>KULIANA</t>
  </si>
  <si>
    <t>PURUSOTTAMPUR</t>
  </si>
  <si>
    <t>JATNI</t>
  </si>
  <si>
    <t>BHADRAK</t>
  </si>
  <si>
    <t>GSTIN : 21AAICC1182G1Z3</t>
  </si>
  <si>
    <t>M/S CREATIVE PAINTS PRIVATE LIMITED</t>
  </si>
  <si>
    <t>CUTTACK</t>
  </si>
  <si>
    <t>SURADA</t>
  </si>
  <si>
    <t>JAJPUR ROAD</t>
  </si>
  <si>
    <t>SISUA</t>
  </si>
  <si>
    <t>GORUMAHISANI</t>
  </si>
  <si>
    <t>DASAMALLI</t>
  </si>
  <si>
    <t>FROM</t>
  </si>
  <si>
    <t>CTC</t>
  </si>
  <si>
    <t>ANGUL</t>
  </si>
  <si>
    <t>RAISUNGUDA</t>
  </si>
  <si>
    <t>BARUAN</t>
  </si>
  <si>
    <t>DARINGBADI</t>
  </si>
  <si>
    <t>KENDRAPARA</t>
  </si>
  <si>
    <t>INV. NO.</t>
  </si>
  <si>
    <t>PARTY NAME</t>
  </si>
  <si>
    <t>SIDDHI BINAYAK</t>
  </si>
  <si>
    <t>KUNDAN ENTERPRISE</t>
  </si>
  <si>
    <t>NAYAK HARDWARE</t>
  </si>
  <si>
    <t>D D ENTERPRISES</t>
  </si>
  <si>
    <t xml:space="preserve">  ASHOK STORE</t>
  </si>
  <si>
    <t>ASKA</t>
  </si>
  <si>
    <t>NEW BALAJI ENTERPRISE</t>
  </si>
  <si>
    <t>CHANDPUR</t>
  </si>
  <si>
    <t>NAYAK HARDWARE STORE</t>
  </si>
  <si>
    <t>MAA PHULUKASUNI FLY ASH BRICKS</t>
  </si>
  <si>
    <t>JOGESWARPUR</t>
  </si>
  <si>
    <t>DURGA TRADERS</t>
  </si>
  <si>
    <t>BALIA</t>
  </si>
  <si>
    <t>BHAGABATI TRADERS BALIA</t>
  </si>
  <si>
    <t>PL/JA/16695/21-22</t>
  </si>
  <si>
    <t>703</t>
  </si>
  <si>
    <t>RAMNAGAR</t>
  </si>
  <si>
    <t>MAA RAMCHANDI HARDWARE AND PAINTS RAMNAGAR KENDRAPARA</t>
  </si>
  <si>
    <t>BUGUDA</t>
  </si>
  <si>
    <t>DASH HARDWARE STORE</t>
  </si>
  <si>
    <t>PANDA ENTERPRISERSES</t>
  </si>
  <si>
    <t>SHREE DHABALESWAR BHANDAR</t>
  </si>
  <si>
    <t>PL/JA/17121/21-22</t>
  </si>
  <si>
    <t>736</t>
  </si>
  <si>
    <t>UTTARA</t>
  </si>
  <si>
    <t>SAI SALES</t>
  </si>
  <si>
    <t>BHADRAK PAINTS</t>
  </si>
  <si>
    <t>MURGABADI</t>
  </si>
  <si>
    <t>AMBIKA HARDWARE</t>
  </si>
  <si>
    <t>CHARAMPA</t>
  </si>
  <si>
    <t>MALLICK DISTRIBUTORS</t>
  </si>
  <si>
    <t>KHELAR</t>
  </si>
  <si>
    <t>CHIKITIPENTHA</t>
  </si>
  <si>
    <t>sumangali hardwareand colours</t>
  </si>
  <si>
    <t>ANNAPURNA PAINTS</t>
  </si>
  <si>
    <t>NANDI COLOUR MART</t>
  </si>
  <si>
    <t>KATIKATA</t>
  </si>
  <si>
    <t>ODISHA HARDWARE STORE</t>
  </si>
  <si>
    <t>NTPC KANIHA</t>
  </si>
  <si>
    <t>laxmi hardware store ntpc</t>
  </si>
  <si>
    <t>GARDAPUR</t>
  </si>
  <si>
    <t>hari hareswar tiles and colour</t>
  </si>
  <si>
    <t>vinayak store</t>
  </si>
  <si>
    <t>Pragati Enterprises</t>
  </si>
  <si>
    <t>BHANJANAGAR</t>
  </si>
  <si>
    <t>BEDAMATA AGENCY</t>
  </si>
  <si>
    <t>manju colour world</t>
  </si>
  <si>
    <t>KHUNTA</t>
  </si>
  <si>
    <t>AHALYA HARDWARE STORE</t>
  </si>
  <si>
    <t>SONEPUR</t>
  </si>
  <si>
    <t xml:space="preserve">SIDDHI BINAYAK STEELS AND SANITARY </t>
  </si>
  <si>
    <t>jagannatha traders raisuguda</t>
  </si>
  <si>
    <t>OLAVAR</t>
  </si>
  <si>
    <t>sahoo paints house</t>
  </si>
  <si>
    <t>NAYAGARH</t>
  </si>
  <si>
    <t xml:space="preserve"> KALINGA HARDWARE STORE</t>
  </si>
  <si>
    <t>CHANDRAGIRI</t>
  </si>
  <si>
    <t>SAHU AND SONS TRADERS</t>
  </si>
  <si>
    <t>prince santitary and hardware</t>
  </si>
  <si>
    <t xml:space="preserve"> Nandi Sales Agency</t>
  </si>
  <si>
    <t>BALICHANDRAPUR</t>
  </si>
  <si>
    <t>GANIA</t>
  </si>
  <si>
    <t>LAXMI NARAYAN HARDWARE STORE</t>
  </si>
  <si>
    <t>SORO</t>
  </si>
  <si>
    <t>laxmi priya traders</t>
  </si>
  <si>
    <t>sankar traders</t>
  </si>
  <si>
    <t>OSTAPAL</t>
  </si>
  <si>
    <t>PANDA TRADERS OSTAPAL</t>
  </si>
  <si>
    <t>KINDLY ,VERIFY &amp; CONFIRM US  WITHIN 7 DAYS , ELSE GST WILL BE FILLED  ON 20 TH FEBRUARY, 2022.</t>
  </si>
  <si>
    <t>MONTH   : JANUARY, 2021</t>
  </si>
  <si>
    <t>BILL DATE : 31/01/2022</t>
  </si>
  <si>
    <t>Consignee Name</t>
  </si>
  <si>
    <t>JA/224</t>
  </si>
  <si>
    <t>54 (RETURN LR)</t>
  </si>
  <si>
    <t>KEONJHAR</t>
  </si>
  <si>
    <t>SANANDA HARDWARE</t>
  </si>
  <si>
    <t>PL/JA/21239/21-22</t>
  </si>
  <si>
    <t>937</t>
  </si>
  <si>
    <t>PHULBANI</t>
  </si>
  <si>
    <t xml:space="preserve">MAMTA SUPPLY AGENCIES  </t>
  </si>
  <si>
    <t>PL/JA/21269/21-22</t>
  </si>
  <si>
    <t>931</t>
  </si>
  <si>
    <t>PL/JA/21342/21-22</t>
  </si>
  <si>
    <t>943</t>
  </si>
  <si>
    <t>PL/JA/21344/21-22</t>
  </si>
  <si>
    <t>941</t>
  </si>
  <si>
    <t>PL/JA/21357/21-22</t>
  </si>
  <si>
    <t>948</t>
  </si>
  <si>
    <t>PL/JA/21358/21-22</t>
  </si>
  <si>
    <t>949</t>
  </si>
  <si>
    <t>PL/JA/21360/21-22</t>
  </si>
  <si>
    <t>945</t>
  </si>
  <si>
    <t>PL/JA/21362/21-22</t>
  </si>
  <si>
    <t>947</t>
  </si>
  <si>
    <t>NIMAPARA</t>
  </si>
  <si>
    <t>SHREE ENTERPRISERS</t>
  </si>
  <si>
    <t>PL/JA/21384/21-22</t>
  </si>
  <si>
    <t>927</t>
  </si>
  <si>
    <t>SIMULIA</t>
  </si>
  <si>
    <t>bajarangi colour house</t>
  </si>
  <si>
    <t>PL/JA/21427/21-22</t>
  </si>
  <si>
    <t>942</t>
  </si>
  <si>
    <t>PL/JA/21453/21-22</t>
  </si>
  <si>
    <t>955</t>
  </si>
  <si>
    <t>PL/JA/21454/21-22</t>
  </si>
  <si>
    <t>965</t>
  </si>
  <si>
    <t>PL/JA/21455/21-22</t>
  </si>
  <si>
    <t>944</t>
  </si>
  <si>
    <t>PL/JA/21511/21-22</t>
  </si>
  <si>
    <t>954</t>
  </si>
  <si>
    <t>JAGANNATH TRADERS</t>
  </si>
  <si>
    <t>PL/JA/21512/21-22</t>
  </si>
  <si>
    <t>951</t>
  </si>
  <si>
    <t>PL/JA/21513/21-22</t>
  </si>
  <si>
    <t>952</t>
  </si>
  <si>
    <t>UDALA</t>
  </si>
  <si>
    <t>TULASI ENTERPRISES</t>
  </si>
  <si>
    <t>PL/JA/21536/21-22</t>
  </si>
  <si>
    <t>963</t>
  </si>
  <si>
    <t>PL/JA/21579/21-22</t>
  </si>
  <si>
    <t>957</t>
  </si>
  <si>
    <t>G S ASSOCIATES</t>
  </si>
  <si>
    <t>PL/JA/21580/21-22</t>
  </si>
  <si>
    <t>967</t>
  </si>
  <si>
    <t>PL/JA/21597/21-22</t>
  </si>
  <si>
    <t>958</t>
  </si>
  <si>
    <t>PL/JA/21629/21-22</t>
  </si>
  <si>
    <t>961</t>
  </si>
  <si>
    <t>PL/JA/21632/21-22</t>
  </si>
  <si>
    <t>975</t>
  </si>
  <si>
    <t>jay durga enterprises</t>
  </si>
  <si>
    <t>PL/JA/21639/21-22</t>
  </si>
  <si>
    <t>970</t>
  </si>
  <si>
    <t>DOLASAHI</t>
  </si>
  <si>
    <t>PL/JA/21662/21-22</t>
  </si>
  <si>
    <t>974</t>
  </si>
  <si>
    <t>PL/JA/21663/21-22</t>
  </si>
  <si>
    <t>966</t>
  </si>
  <si>
    <t>PL/JA/21666/21-22</t>
  </si>
  <si>
    <t>953</t>
  </si>
  <si>
    <t>prince sanitary and hardwear</t>
  </si>
  <si>
    <t>PL/MA/16962/21-22</t>
  </si>
  <si>
    <t>939</t>
  </si>
  <si>
    <t>PL/JA/21724/21-22</t>
  </si>
  <si>
    <t>962</t>
  </si>
  <si>
    <t>BALUGAON</t>
  </si>
  <si>
    <t>JAGANNATH PRUSTY B</t>
  </si>
  <si>
    <t>PL/JA/21741/21-22</t>
  </si>
  <si>
    <t>971</t>
  </si>
  <si>
    <t>PRITIPUR</t>
  </si>
  <si>
    <t>PATRA SANITARY AND H W</t>
  </si>
  <si>
    <t>PL/JA/21747/21-22</t>
  </si>
  <si>
    <t>972</t>
  </si>
  <si>
    <t>PL/JA/21748/21-22</t>
  </si>
  <si>
    <t>969</t>
  </si>
  <si>
    <t>PL/JA/21756/21-22</t>
  </si>
  <si>
    <t>973</t>
  </si>
  <si>
    <t>KANAS</t>
  </si>
  <si>
    <t>prusty enterprise kanasa puri</t>
  </si>
  <si>
    <t>PL/JA/21992/21-22</t>
  </si>
  <si>
    <t>978</t>
  </si>
  <si>
    <t>PL/JA/21997/21-22</t>
  </si>
  <si>
    <t>912</t>
  </si>
  <si>
    <t>KHAIRA</t>
  </si>
  <si>
    <t>meghna traders</t>
  </si>
  <si>
    <t>PL/JA/21998/21-22</t>
  </si>
  <si>
    <t>977</t>
  </si>
  <si>
    <t>PL/JA/22223/21-22</t>
  </si>
  <si>
    <t>988</t>
  </si>
  <si>
    <t>PL/JA/22227/21-22</t>
  </si>
  <si>
    <t>986</t>
  </si>
  <si>
    <t>PL/JA/22240/21-22</t>
  </si>
  <si>
    <t>992</t>
  </si>
  <si>
    <t>PL/JA/22272/21-22</t>
  </si>
  <si>
    <t>989</t>
  </si>
  <si>
    <t>CHAMPUA</t>
  </si>
  <si>
    <t>ARMAN ENTERPRISES</t>
  </si>
  <si>
    <t>PL/JA/22282/21-22</t>
  </si>
  <si>
    <t>995</t>
  </si>
  <si>
    <t>BANTHA CHHAK</t>
  </si>
  <si>
    <t>PL/JA/22285/21-22</t>
  </si>
  <si>
    <t>990</t>
  </si>
  <si>
    <t>PL/JA/22317/21-22</t>
  </si>
  <si>
    <t>983</t>
  </si>
  <si>
    <t>RAIRANGPUR</t>
  </si>
  <si>
    <t>APPOLO ELECTRICAL RAIRANGPUR</t>
  </si>
  <si>
    <t>PL/JA/22318/21-22</t>
  </si>
  <si>
    <t>998</t>
  </si>
  <si>
    <t>PL/JA/22359/21-22</t>
  </si>
  <si>
    <t>1003</t>
  </si>
  <si>
    <t>PL/JA/22408/21-22</t>
  </si>
  <si>
    <t>1002</t>
  </si>
  <si>
    <t>PL/JA/22409/21-22</t>
  </si>
  <si>
    <t>1001</t>
  </si>
  <si>
    <t>PL/JA/22411/21-22</t>
  </si>
  <si>
    <t>1000</t>
  </si>
  <si>
    <t>PL/JA/22412/21-22</t>
  </si>
  <si>
    <t>999</t>
  </si>
  <si>
    <t>chandan enterprises surada ganjam</t>
  </si>
  <si>
    <t>PL/JA/22427/21-22</t>
  </si>
  <si>
    <t>1005</t>
  </si>
  <si>
    <t>PL/JA/22468/21-22</t>
  </si>
  <si>
    <t>1010</t>
  </si>
  <si>
    <t>PL/JA/22477/21-22</t>
  </si>
  <si>
    <t>1012</t>
  </si>
  <si>
    <t>PRATHI RAMA RAO AND SONS</t>
  </si>
  <si>
    <t>PL/JA/22489/21-22</t>
  </si>
  <si>
    <t>1009</t>
  </si>
  <si>
    <t>PL/JA/22600/21-22</t>
  </si>
  <si>
    <t>1022</t>
  </si>
  <si>
    <t>PL/JA/22629/21-22</t>
  </si>
  <si>
    <t>1016</t>
  </si>
  <si>
    <t>PL/JA/22631/21-22</t>
  </si>
  <si>
    <t>1015</t>
  </si>
  <si>
    <t>PL/JA/22649/21-22</t>
  </si>
  <si>
    <t>1020</t>
  </si>
  <si>
    <t>RAMBHA</t>
  </si>
  <si>
    <t>ARNNAPURNA BHANDAR RAMBHA</t>
  </si>
  <si>
    <t>PL/JA/22705/21-22</t>
  </si>
  <si>
    <t>1021</t>
  </si>
  <si>
    <t>PL/JA/22707/21-22</t>
  </si>
  <si>
    <t>1023</t>
  </si>
  <si>
    <t>TARINI TRADERS</t>
  </si>
  <si>
    <t>PL/JA/22708/21-22</t>
  </si>
  <si>
    <t>1019</t>
  </si>
  <si>
    <t>PL/JA/22715/21-22</t>
  </si>
  <si>
    <t>1024</t>
  </si>
  <si>
    <t>PL/JA/22805/21-22</t>
  </si>
  <si>
    <t>1027</t>
  </si>
  <si>
    <t>ANLABERENI</t>
  </si>
  <si>
    <t>MAA BAUTI MARBLE AND SANITARY</t>
  </si>
  <si>
    <t>PL/JA/22807/21-22</t>
  </si>
  <si>
    <t>1026</t>
  </si>
  <si>
    <t>PL/JA/22838/21-22</t>
  </si>
  <si>
    <t>1028</t>
  </si>
  <si>
    <t>TIHIDI</t>
  </si>
  <si>
    <t>TARINI PLY AND GLASS HOUSE</t>
  </si>
  <si>
    <t>PL/JA/23030/21-22</t>
  </si>
  <si>
    <t>1033</t>
  </si>
  <si>
    <t>PL/JA/23041/21-22</t>
  </si>
  <si>
    <t>1048</t>
  </si>
  <si>
    <t>PL/JA/23048/21-22</t>
  </si>
  <si>
    <t>1043</t>
  </si>
  <si>
    <t>PL/JA/23057/21-22</t>
  </si>
  <si>
    <t>1039</t>
  </si>
  <si>
    <t>BARIDA (GANJAM)</t>
  </si>
  <si>
    <t>santosh kumar behera barida</t>
  </si>
  <si>
    <t>PL/JA/23059/21-22</t>
  </si>
  <si>
    <t>1042</t>
  </si>
  <si>
    <t>PL/JA/23183/21-22</t>
  </si>
  <si>
    <t>1052</t>
  </si>
  <si>
    <t>BEGUNIA</t>
  </si>
  <si>
    <t>Rabi Traders</t>
  </si>
  <si>
    <t>PL/JA/23188/21-22</t>
  </si>
  <si>
    <t>1036</t>
  </si>
  <si>
    <t>PL/JA/23190/21-22</t>
  </si>
  <si>
    <t>1030</t>
  </si>
  <si>
    <t>PL/JA/23192/21-22</t>
  </si>
  <si>
    <t>1038</t>
  </si>
  <si>
    <t>DASPALLA</t>
  </si>
  <si>
    <t>KASHINATH GENERAL SOTRE</t>
  </si>
  <si>
    <t>PL/JA/23199/21-22</t>
  </si>
  <si>
    <t>1059</t>
  </si>
  <si>
    <t>PL/JA/23200/21-22</t>
  </si>
  <si>
    <t>1044</t>
  </si>
  <si>
    <t>PL/JA/23206/21-22</t>
  </si>
  <si>
    <t>1058</t>
  </si>
  <si>
    <t>PL/JA/23209/21-22</t>
  </si>
  <si>
    <t>1037</t>
  </si>
  <si>
    <t>PL/JA/23216/21-22</t>
  </si>
  <si>
    <t>1041</t>
  </si>
  <si>
    <t>PL/JA/23212/21-22</t>
  </si>
  <si>
    <t>1063</t>
  </si>
  <si>
    <t>PL/JA/23229/21-22</t>
  </si>
  <si>
    <t>1032</t>
  </si>
  <si>
    <t>PL/JA/23245/21-22</t>
  </si>
  <si>
    <t>1046</t>
  </si>
  <si>
    <t>PL/JA/23269/21-22</t>
  </si>
  <si>
    <t>1057</t>
  </si>
  <si>
    <t>nayak hardware store</t>
  </si>
  <si>
    <t>PL/JA/23273/21-22</t>
  </si>
  <si>
    <t>1054</t>
  </si>
  <si>
    <t>BHAGABATI TRADERS</t>
  </si>
  <si>
    <t>PL/JA/23276/21-22</t>
  </si>
  <si>
    <t>1062/960</t>
  </si>
  <si>
    <t>PL/DO/20452/21-22</t>
  </si>
  <si>
    <t>1064</t>
  </si>
  <si>
    <t>PL/JA/23374/21-22</t>
  </si>
  <si>
    <t>1053</t>
  </si>
  <si>
    <t>PL/JA/23380/21-22</t>
  </si>
  <si>
    <t>1066</t>
  </si>
  <si>
    <t>PL/JA/23402/21-22</t>
  </si>
  <si>
    <t>1074</t>
  </si>
  <si>
    <t>PL/JA/23403/21-22</t>
  </si>
  <si>
    <t>1067</t>
  </si>
  <si>
    <t>PL/DO/20587/21-22</t>
  </si>
  <si>
    <t>44</t>
  </si>
  <si>
    <t>maa basanti hardware and paints</t>
  </si>
  <si>
    <t>PL/JA/23632/21-22</t>
  </si>
  <si>
    <t>1065</t>
  </si>
  <si>
    <t>PL/JA/23667/21-22</t>
  </si>
  <si>
    <t>1072</t>
  </si>
  <si>
    <t>DUBURI</t>
  </si>
  <si>
    <t>OM SHANTI HARDWARE</t>
  </si>
  <si>
    <t>PL/JA/23669/21-22</t>
  </si>
  <si>
    <t>1075</t>
  </si>
  <si>
    <t>PL/JA/23671/21-22</t>
  </si>
  <si>
    <t>1073</t>
  </si>
  <si>
    <t>PL/JA/23698/21-22</t>
  </si>
  <si>
    <t>1068</t>
  </si>
  <si>
    <t>PL/JA/23755/21-22</t>
  </si>
  <si>
    <t>1070</t>
  </si>
  <si>
    <t>PL/JA/23756/21-22</t>
  </si>
  <si>
    <t>1071</t>
  </si>
  <si>
    <t>(RUPEES EIGHTY EIGHT THOUSAND FOUR HUNDRED SEVENTY FOUR ONLY)</t>
  </si>
  <si>
    <t>BILL NO.   : INV-44502/21-22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</si>
</sst>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sz val="9.5"/>
      <color theme="1"/>
      <name val="Calibri"/>
      <family val="2"/>
    </font>
    <font>
      <sz val="11"/>
      <color indexed="8"/>
      <name val="Calibri"/>
      <family val="2"/>
      <scheme val="minor"/>
    </font>
    <font>
      <sz val="10"/>
      <color rgb="FF000000"/>
      <name val="Kinnari"/>
    </font>
    <font>
      <b/>
      <sz val="10"/>
      <color rgb="FF000000"/>
      <name val="Kinnari"/>
    </font>
    <font>
      <b/>
      <sz val="11"/>
      <color indexed="8"/>
      <name val="Calibri"/>
      <family val="2"/>
      <scheme val="minor"/>
    </font>
    <font>
      <sz val="10"/>
      <color rgb="FFFF0000"/>
      <name val="Kinnari"/>
    </font>
    <font>
      <sz val="10"/>
      <color indexed="8"/>
      <name val="Arial"/>
      <family val="2"/>
    </font>
    <font>
      <sz val="9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8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2" fontId="4" fillId="2" borderId="0" xfId="0" applyNumberFormat="1" applyFont="1" applyFill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Alignment="1">
      <alignment horizontal="center" vertical="center"/>
    </xf>
    <xf numFmtId="0" fontId="4" fillId="2" borderId="0" xfId="0" applyNumberFormat="1" applyFont="1" applyFill="1" applyBorder="1" applyAlignment="1">
      <alignment horizontal="left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4" fillId="2" borderId="0" xfId="0" applyNumberFormat="1" applyFont="1" applyFill="1" applyAlignment="1">
      <alignment horizontal="left" vertical="center" indent="4"/>
    </xf>
    <xf numFmtId="165" fontId="4" fillId="2" borderId="0" xfId="0" applyNumberFormat="1" applyFont="1" applyFill="1" applyAlignment="1">
      <alignment horizontal="left" vertical="center" indent="6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NumberFormat="1" applyFont="1" applyFill="1" applyAlignment="1">
      <alignment horizontal="left"/>
    </xf>
    <xf numFmtId="164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10" fillId="0" borderId="2" xfId="0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0" fontId="11" fillId="0" borderId="0" xfId="0" applyFont="1"/>
    <xf numFmtId="0" fontId="9" fillId="0" borderId="2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12" fillId="0" borderId="2" xfId="0" applyFont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right" vertical="center"/>
    </xf>
    <xf numFmtId="2" fontId="12" fillId="0" borderId="2" xfId="0" applyNumberFormat="1" applyFont="1" applyBorder="1" applyAlignment="1">
      <alignment horizontal="right" vertical="center"/>
    </xf>
    <xf numFmtId="2" fontId="11" fillId="0" borderId="1" xfId="0" applyNumberFormat="1" applyFont="1" applyBorder="1" applyAlignment="1">
      <alignment horizontal="right" vertical="center"/>
    </xf>
    <xf numFmtId="16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2" borderId="2" xfId="0" applyFont="1" applyFill="1" applyBorder="1" applyAlignment="1">
      <alignment horizontal="right" vertical="center"/>
    </xf>
    <xf numFmtId="2" fontId="9" fillId="0" borderId="2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13" fillId="0" borderId="2" xfId="0" applyFont="1" applyFill="1" applyBorder="1" applyAlignment="1">
      <alignment vertical="top"/>
    </xf>
    <xf numFmtId="0" fontId="13" fillId="0" borderId="1" xfId="0" applyFont="1" applyBorder="1" applyAlignment="1">
      <alignment vertical="top"/>
    </xf>
    <xf numFmtId="0" fontId="9" fillId="0" borderId="3" xfId="0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right" vertical="center"/>
    </xf>
    <xf numFmtId="2" fontId="9" fillId="0" borderId="3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5" xfId="13"/>
  </cellStyles>
  <dxfs count="22"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>
        <row r="4">
          <cell r="D4" t="str">
            <v>JUNE, 2020</v>
          </cell>
          <cell r="E4" t="str">
            <v>MAY, 2021</v>
          </cell>
        </row>
        <row r="5">
          <cell r="C5" t="str">
            <v>DESTINATION</v>
          </cell>
          <cell r="D5" t="str">
            <v>PRV. RATE / KG</v>
          </cell>
          <cell r="E5" t="str">
            <v>NEW RATE/ KG.</v>
          </cell>
        </row>
        <row r="6">
          <cell r="C6" t="str">
            <v>PAGA CHHAKA</v>
          </cell>
          <cell r="D6">
            <v>1.4300000000000002</v>
          </cell>
          <cell r="E6">
            <v>1.57</v>
          </cell>
        </row>
        <row r="7">
          <cell r="C7" t="str">
            <v>BALIANTA</v>
          </cell>
          <cell r="D7">
            <v>1.57</v>
          </cell>
          <cell r="E7">
            <v>1.73</v>
          </cell>
        </row>
        <row r="8">
          <cell r="C8" t="str">
            <v>BHUBANESWAR</v>
          </cell>
          <cell r="D8">
            <v>1.57</v>
          </cell>
          <cell r="E8">
            <v>1.73</v>
          </cell>
        </row>
        <row r="9">
          <cell r="C9" t="str">
            <v>TARPUR</v>
          </cell>
          <cell r="D9">
            <v>1.57</v>
          </cell>
          <cell r="E9">
            <v>1.73</v>
          </cell>
        </row>
        <row r="10">
          <cell r="C10" t="str">
            <v>GOP</v>
          </cell>
          <cell r="D10">
            <v>1.65</v>
          </cell>
          <cell r="E10">
            <v>1.82</v>
          </cell>
        </row>
        <row r="11">
          <cell r="C11" t="str">
            <v>NIMAPARA</v>
          </cell>
          <cell r="D11">
            <v>1.65</v>
          </cell>
          <cell r="E11">
            <v>1.82</v>
          </cell>
        </row>
        <row r="12">
          <cell r="C12" t="str">
            <v>SISUA</v>
          </cell>
          <cell r="D12">
            <v>1.65</v>
          </cell>
          <cell r="E12">
            <v>1.82</v>
          </cell>
        </row>
        <row r="13">
          <cell r="C13" t="str">
            <v>ANGUL</v>
          </cell>
          <cell r="D13">
            <v>1.82</v>
          </cell>
          <cell r="E13">
            <v>2</v>
          </cell>
        </row>
        <row r="14">
          <cell r="C14" t="str">
            <v>ASURESWAR</v>
          </cell>
          <cell r="D14">
            <v>1.82</v>
          </cell>
          <cell r="E14">
            <v>2</v>
          </cell>
        </row>
        <row r="15">
          <cell r="C15" t="str">
            <v>ATHAGARH</v>
          </cell>
          <cell r="D15">
            <v>1.82</v>
          </cell>
          <cell r="E15">
            <v>2</v>
          </cell>
        </row>
        <row r="16">
          <cell r="C16" t="str">
            <v>BADAMBA</v>
          </cell>
          <cell r="D16">
            <v>1.82</v>
          </cell>
          <cell r="E16">
            <v>2</v>
          </cell>
        </row>
        <row r="17">
          <cell r="C17" t="str">
            <v>BALASORE</v>
          </cell>
          <cell r="D17">
            <v>1.82</v>
          </cell>
          <cell r="E17">
            <v>2</v>
          </cell>
        </row>
        <row r="18">
          <cell r="C18" t="str">
            <v>BALICHANDRAPUR</v>
          </cell>
          <cell r="D18">
            <v>1.82</v>
          </cell>
          <cell r="E18">
            <v>2</v>
          </cell>
        </row>
        <row r="19">
          <cell r="C19" t="str">
            <v>BALIKUDA(JSP)</v>
          </cell>
          <cell r="D19">
            <v>1.82</v>
          </cell>
          <cell r="E19">
            <v>2</v>
          </cell>
        </row>
        <row r="20">
          <cell r="C20" t="str">
            <v>BANKI</v>
          </cell>
          <cell r="D20">
            <v>1.82</v>
          </cell>
          <cell r="E20">
            <v>2</v>
          </cell>
        </row>
        <row r="21">
          <cell r="C21" t="str">
            <v>BANTHA CHHAK</v>
          </cell>
          <cell r="D21">
            <v>1.82</v>
          </cell>
          <cell r="E21">
            <v>2</v>
          </cell>
        </row>
        <row r="22">
          <cell r="C22" t="str">
            <v>BARI</v>
          </cell>
          <cell r="D22">
            <v>1.82</v>
          </cell>
          <cell r="E22">
            <v>2</v>
          </cell>
        </row>
        <row r="23">
          <cell r="C23" t="str">
            <v>BARUAN</v>
          </cell>
          <cell r="D23">
            <v>1.82</v>
          </cell>
          <cell r="E23">
            <v>2</v>
          </cell>
        </row>
        <row r="24">
          <cell r="C24" t="str">
            <v>BERHAMPUR</v>
          </cell>
          <cell r="D24">
            <v>1.82</v>
          </cell>
          <cell r="E24">
            <v>2</v>
          </cell>
        </row>
        <row r="25">
          <cell r="C25" t="str">
            <v>BHADRAK</v>
          </cell>
          <cell r="D25">
            <v>1.82</v>
          </cell>
          <cell r="E25">
            <v>2</v>
          </cell>
        </row>
        <row r="26">
          <cell r="C26" t="str">
            <v>CHAMPAPUR</v>
          </cell>
          <cell r="D26">
            <v>1.82</v>
          </cell>
          <cell r="E26">
            <v>2</v>
          </cell>
        </row>
        <row r="27">
          <cell r="C27" t="str">
            <v>CHANDIKHOL</v>
          </cell>
          <cell r="D27">
            <v>1.82</v>
          </cell>
          <cell r="E27">
            <v>2</v>
          </cell>
        </row>
        <row r="28">
          <cell r="C28" t="str">
            <v>CHANDPUR</v>
          </cell>
          <cell r="D28">
            <v>1.82</v>
          </cell>
          <cell r="E28">
            <v>2</v>
          </cell>
        </row>
        <row r="29">
          <cell r="C29" t="str">
            <v>CHHATIA</v>
          </cell>
          <cell r="D29">
            <v>1.82</v>
          </cell>
          <cell r="E29">
            <v>2</v>
          </cell>
        </row>
        <row r="30">
          <cell r="C30" t="str">
            <v>CHHENDIPADA</v>
          </cell>
          <cell r="D30">
            <v>1.82</v>
          </cell>
          <cell r="E30">
            <v>2</v>
          </cell>
        </row>
        <row r="31">
          <cell r="C31" t="str">
            <v>DHENKANAL</v>
          </cell>
          <cell r="D31">
            <v>1.82</v>
          </cell>
          <cell r="E31">
            <v>2</v>
          </cell>
        </row>
        <row r="32">
          <cell r="C32" t="str">
            <v>DOLASAHI</v>
          </cell>
          <cell r="D32">
            <v>1.82</v>
          </cell>
          <cell r="E32">
            <v>2</v>
          </cell>
        </row>
        <row r="33">
          <cell r="C33" t="str">
            <v>HARIPUR HAT</v>
          </cell>
          <cell r="D33">
            <v>1.82</v>
          </cell>
          <cell r="E33">
            <v>2</v>
          </cell>
        </row>
        <row r="34">
          <cell r="C34" t="str">
            <v>JAGATSINGHPUR</v>
          </cell>
          <cell r="D34">
            <v>1.82</v>
          </cell>
          <cell r="E34">
            <v>2</v>
          </cell>
        </row>
        <row r="35">
          <cell r="C35" t="str">
            <v>JAJPUR ROAD</v>
          </cell>
          <cell r="D35">
            <v>1.82</v>
          </cell>
          <cell r="E35">
            <v>2</v>
          </cell>
        </row>
        <row r="36">
          <cell r="C36" t="str">
            <v>JAJPUR TOWN</v>
          </cell>
          <cell r="D36">
            <v>1.82</v>
          </cell>
          <cell r="E36">
            <v>2</v>
          </cell>
        </row>
        <row r="37">
          <cell r="C37" t="str">
            <v>JARKA</v>
          </cell>
          <cell r="D37">
            <v>1.82</v>
          </cell>
          <cell r="E37">
            <v>2</v>
          </cell>
        </row>
        <row r="38">
          <cell r="C38" t="str">
            <v>JATAMUNDIA</v>
          </cell>
          <cell r="D38">
            <v>1.82</v>
          </cell>
          <cell r="E38">
            <v>2</v>
          </cell>
        </row>
        <row r="39">
          <cell r="C39" t="str">
            <v>JATNI</v>
          </cell>
          <cell r="D39">
            <v>1.82</v>
          </cell>
          <cell r="E39">
            <v>2</v>
          </cell>
        </row>
        <row r="40">
          <cell r="C40" t="str">
            <v>KATIKATA</v>
          </cell>
          <cell r="D40">
            <v>1.82</v>
          </cell>
          <cell r="E40">
            <v>2</v>
          </cell>
        </row>
        <row r="41">
          <cell r="C41" t="str">
            <v>KENDRAPARA</v>
          </cell>
          <cell r="D41">
            <v>1.82</v>
          </cell>
          <cell r="E41">
            <v>2</v>
          </cell>
        </row>
        <row r="42">
          <cell r="C42" t="str">
            <v>KHAJURIKATA</v>
          </cell>
          <cell r="D42">
            <v>1.82</v>
          </cell>
          <cell r="E42">
            <v>2</v>
          </cell>
        </row>
        <row r="43">
          <cell r="C43" t="str">
            <v>KHURDA</v>
          </cell>
          <cell r="D43">
            <v>1.82</v>
          </cell>
          <cell r="E43">
            <v>2</v>
          </cell>
        </row>
        <row r="44">
          <cell r="C44" t="str">
            <v>KONARK</v>
          </cell>
          <cell r="D44">
            <v>1.82</v>
          </cell>
          <cell r="E44">
            <v>2</v>
          </cell>
        </row>
        <row r="45">
          <cell r="C45" t="str">
            <v>KUJANG</v>
          </cell>
          <cell r="D45">
            <v>1.82</v>
          </cell>
          <cell r="E45">
            <v>2</v>
          </cell>
        </row>
        <row r="46">
          <cell r="C46" t="str">
            <v>MANIJANGA</v>
          </cell>
          <cell r="D46">
            <v>1.82</v>
          </cell>
          <cell r="E46">
            <v>2</v>
          </cell>
        </row>
        <row r="47">
          <cell r="C47" t="str">
            <v>NISCHINTKOILI</v>
          </cell>
          <cell r="D47">
            <v>1.82</v>
          </cell>
          <cell r="E47">
            <v>2</v>
          </cell>
        </row>
        <row r="48">
          <cell r="C48" t="str">
            <v>PANIKOILI</v>
          </cell>
          <cell r="D48">
            <v>1.82</v>
          </cell>
          <cell r="E48">
            <v>2</v>
          </cell>
        </row>
        <row r="49">
          <cell r="C49" t="str">
            <v>PATTAMUNDAI</v>
          </cell>
          <cell r="D49">
            <v>1.82</v>
          </cell>
          <cell r="E49">
            <v>2</v>
          </cell>
        </row>
        <row r="50">
          <cell r="C50" t="str">
            <v>PIPILI</v>
          </cell>
          <cell r="D50">
            <v>1.82</v>
          </cell>
          <cell r="E50">
            <v>2</v>
          </cell>
        </row>
        <row r="51">
          <cell r="C51" t="str">
            <v>PURI</v>
          </cell>
          <cell r="D51">
            <v>1.82</v>
          </cell>
          <cell r="E51">
            <v>2</v>
          </cell>
        </row>
        <row r="52">
          <cell r="C52" t="str">
            <v>RAGADI</v>
          </cell>
          <cell r="D52">
            <v>1.82</v>
          </cell>
          <cell r="E52">
            <v>2</v>
          </cell>
        </row>
        <row r="53">
          <cell r="C53" t="str">
            <v>RAGHUNATHPUR</v>
          </cell>
          <cell r="D53">
            <v>1.82</v>
          </cell>
          <cell r="E53">
            <v>2</v>
          </cell>
        </row>
        <row r="54">
          <cell r="C54" t="str">
            <v>RAISUNGUDA</v>
          </cell>
          <cell r="D54">
            <v>1.82</v>
          </cell>
          <cell r="E54">
            <v>2</v>
          </cell>
        </row>
        <row r="55">
          <cell r="C55" t="str">
            <v>SALIPUR</v>
          </cell>
          <cell r="D55">
            <v>1.82</v>
          </cell>
          <cell r="E55">
            <v>2</v>
          </cell>
        </row>
        <row r="56">
          <cell r="C56" t="str">
            <v>SATASANKHA</v>
          </cell>
          <cell r="D56">
            <v>1.82</v>
          </cell>
          <cell r="E56">
            <v>2</v>
          </cell>
        </row>
        <row r="57">
          <cell r="C57" t="str">
            <v>TALCHER</v>
          </cell>
          <cell r="D57">
            <v>1.82</v>
          </cell>
          <cell r="E57">
            <v>2</v>
          </cell>
        </row>
        <row r="58">
          <cell r="C58" t="str">
            <v>TARATA</v>
          </cell>
          <cell r="D58">
            <v>1.82</v>
          </cell>
          <cell r="E58">
            <v>2</v>
          </cell>
        </row>
        <row r="59">
          <cell r="C59" t="str">
            <v>TRIVENISWAR</v>
          </cell>
          <cell r="D59">
            <v>1.82</v>
          </cell>
          <cell r="E59">
            <v>2</v>
          </cell>
        </row>
        <row r="60">
          <cell r="C60" t="str">
            <v>RAHAMA</v>
          </cell>
          <cell r="D60">
            <v>1.87</v>
          </cell>
          <cell r="E60">
            <v>2.06</v>
          </cell>
        </row>
        <row r="61">
          <cell r="C61" t="str">
            <v>TIRTOL</v>
          </cell>
          <cell r="D61">
            <v>1.87</v>
          </cell>
          <cell r="E61">
            <v>2.06</v>
          </cell>
        </row>
        <row r="62">
          <cell r="C62" t="str">
            <v>GARDAPUR</v>
          </cell>
          <cell r="D62">
            <v>2</v>
          </cell>
          <cell r="E62">
            <v>2.1</v>
          </cell>
        </row>
        <row r="63">
          <cell r="C63" t="str">
            <v>ANUGULAI</v>
          </cell>
          <cell r="D63">
            <v>1.93</v>
          </cell>
          <cell r="E63">
            <v>2.12</v>
          </cell>
        </row>
        <row r="64">
          <cell r="C64" t="str">
            <v>ISWORPUR</v>
          </cell>
          <cell r="D64">
            <v>1.93</v>
          </cell>
          <cell r="E64">
            <v>2.12</v>
          </cell>
        </row>
        <row r="65">
          <cell r="C65" t="str">
            <v>RAMBAG</v>
          </cell>
          <cell r="D65">
            <v>1.93</v>
          </cell>
          <cell r="E65">
            <v>2.12</v>
          </cell>
        </row>
        <row r="66">
          <cell r="C66" t="str">
            <v>BAGHAMARI</v>
          </cell>
          <cell r="D66">
            <v>1.94</v>
          </cell>
          <cell r="E66">
            <v>2.13</v>
          </cell>
        </row>
        <row r="67">
          <cell r="C67" t="str">
            <v>BARIPADA</v>
          </cell>
          <cell r="D67">
            <v>1.94</v>
          </cell>
          <cell r="E67">
            <v>2.13</v>
          </cell>
        </row>
        <row r="68">
          <cell r="C68" t="str">
            <v>DUNGURA</v>
          </cell>
          <cell r="D68">
            <v>1.94</v>
          </cell>
          <cell r="E68">
            <v>2.13</v>
          </cell>
        </row>
        <row r="69">
          <cell r="C69" t="str">
            <v>JALESWAR</v>
          </cell>
          <cell r="D69">
            <v>1.94</v>
          </cell>
          <cell r="E69">
            <v>2.13</v>
          </cell>
        </row>
        <row r="70">
          <cell r="C70" t="str">
            <v>BALIA BAZAR</v>
          </cell>
          <cell r="D70">
            <v>1.98</v>
          </cell>
          <cell r="E70">
            <v>2.1800000000000002</v>
          </cell>
        </row>
        <row r="71">
          <cell r="C71" t="str">
            <v>CHARICHHAKA</v>
          </cell>
          <cell r="D71">
            <v>1.98</v>
          </cell>
          <cell r="E71">
            <v>2.1800000000000002</v>
          </cell>
        </row>
        <row r="72">
          <cell r="C72" t="str">
            <v>DUBURI</v>
          </cell>
          <cell r="D72">
            <v>1.98</v>
          </cell>
          <cell r="E72">
            <v>2.1800000000000002</v>
          </cell>
        </row>
        <row r="73">
          <cell r="C73" t="str">
            <v>HINDOLA</v>
          </cell>
          <cell r="D73">
            <v>1.98</v>
          </cell>
          <cell r="E73">
            <v>2.1800000000000002</v>
          </cell>
        </row>
        <row r="74">
          <cell r="C74" t="str">
            <v>JOGESWARPUR</v>
          </cell>
          <cell r="D74">
            <v>1.98</v>
          </cell>
          <cell r="E74">
            <v>2.1800000000000002</v>
          </cell>
        </row>
        <row r="75">
          <cell r="C75" t="str">
            <v>SUKINDA</v>
          </cell>
          <cell r="D75">
            <v>1.98</v>
          </cell>
          <cell r="E75">
            <v>2.1800000000000002</v>
          </cell>
        </row>
        <row r="76">
          <cell r="C76" t="str">
            <v>BAIDESWAR</v>
          </cell>
          <cell r="D76">
            <v>2</v>
          </cell>
          <cell r="E76">
            <v>2.2000000000000002</v>
          </cell>
        </row>
        <row r="77">
          <cell r="C77" t="str">
            <v>DHALAPATHAR</v>
          </cell>
          <cell r="D77">
            <v>2</v>
          </cell>
          <cell r="E77">
            <v>2.2000000000000002</v>
          </cell>
        </row>
        <row r="78">
          <cell r="C78" t="str">
            <v>KALAPATHAR</v>
          </cell>
          <cell r="D78">
            <v>2</v>
          </cell>
          <cell r="E78">
            <v>2.2000000000000002</v>
          </cell>
        </row>
        <row r="79">
          <cell r="C79" t="str">
            <v>RAMCHANDRAPUR</v>
          </cell>
          <cell r="D79">
            <v>2</v>
          </cell>
          <cell r="E79">
            <v>2.2000000000000002</v>
          </cell>
        </row>
        <row r="80">
          <cell r="C80" t="str">
            <v>RAMNAGAR</v>
          </cell>
          <cell r="D80">
            <v>2</v>
          </cell>
          <cell r="E80">
            <v>2.2000000000000002</v>
          </cell>
        </row>
        <row r="81">
          <cell r="C81" t="str">
            <v>ERSAMA</v>
          </cell>
          <cell r="D81">
            <v>2.06</v>
          </cell>
          <cell r="E81">
            <v>2.27</v>
          </cell>
        </row>
        <row r="82">
          <cell r="C82" t="str">
            <v>KAMAKHYANAGAR</v>
          </cell>
          <cell r="D82">
            <v>2.06</v>
          </cell>
          <cell r="E82">
            <v>2.27</v>
          </cell>
        </row>
        <row r="83">
          <cell r="C83" t="str">
            <v>RAJ SUNAKHALA</v>
          </cell>
          <cell r="D83">
            <v>2.06</v>
          </cell>
          <cell r="E83">
            <v>2.27</v>
          </cell>
        </row>
        <row r="84">
          <cell r="C84" t="str">
            <v>GANJAM</v>
          </cell>
          <cell r="D84">
            <v>2.1</v>
          </cell>
          <cell r="E84">
            <v>2.31</v>
          </cell>
        </row>
        <row r="85">
          <cell r="C85" t="str">
            <v>KANISI</v>
          </cell>
          <cell r="D85">
            <v>2.1</v>
          </cell>
          <cell r="E85">
            <v>2.31</v>
          </cell>
        </row>
        <row r="86">
          <cell r="C86" t="str">
            <v>PARIPADA</v>
          </cell>
          <cell r="D86">
            <v>2.1</v>
          </cell>
          <cell r="E86">
            <v>2.31</v>
          </cell>
        </row>
        <row r="87">
          <cell r="C87" t="str">
            <v>BALUGAON</v>
          </cell>
          <cell r="D87">
            <v>2.1800000000000002</v>
          </cell>
          <cell r="E87">
            <v>2.4</v>
          </cell>
        </row>
        <row r="88">
          <cell r="C88" t="str">
            <v>CHANDBALI</v>
          </cell>
          <cell r="D88">
            <v>2.1800000000000002</v>
          </cell>
          <cell r="E88">
            <v>2.4</v>
          </cell>
        </row>
        <row r="89">
          <cell r="C89" t="str">
            <v>ITAMATI</v>
          </cell>
          <cell r="D89">
            <v>2.1800000000000002</v>
          </cell>
          <cell r="E89">
            <v>2.4</v>
          </cell>
        </row>
        <row r="90">
          <cell r="C90" t="str">
            <v>KHANPADA</v>
          </cell>
          <cell r="D90">
            <v>2.1800000000000002</v>
          </cell>
          <cell r="E90">
            <v>2.4</v>
          </cell>
        </row>
        <row r="91">
          <cell r="C91" t="str">
            <v>NACHUNI</v>
          </cell>
          <cell r="D91">
            <v>2.1800000000000002</v>
          </cell>
          <cell r="E91">
            <v>2.4</v>
          </cell>
        </row>
        <row r="92">
          <cell r="C92" t="str">
            <v>NAYAGARH</v>
          </cell>
          <cell r="D92">
            <v>2.1800000000000002</v>
          </cell>
          <cell r="E92">
            <v>2.4</v>
          </cell>
        </row>
        <row r="93">
          <cell r="C93" t="str">
            <v>NTPC KANIHA</v>
          </cell>
          <cell r="D93">
            <v>2.1800000000000002</v>
          </cell>
          <cell r="E93">
            <v>2.4</v>
          </cell>
        </row>
        <row r="94">
          <cell r="C94" t="str">
            <v>PRITIPUR</v>
          </cell>
          <cell r="D94">
            <v>2.1800000000000002</v>
          </cell>
          <cell r="E94">
            <v>2.4</v>
          </cell>
        </row>
        <row r="95">
          <cell r="C95" t="str">
            <v>RATNAGIRI</v>
          </cell>
          <cell r="D95">
            <v>2.1800000000000002</v>
          </cell>
          <cell r="E95">
            <v>2.4</v>
          </cell>
        </row>
        <row r="96">
          <cell r="C96" t="str">
            <v>ASTARANG</v>
          </cell>
          <cell r="D96">
            <v>2.2000000000000002</v>
          </cell>
          <cell r="E96">
            <v>2.42</v>
          </cell>
        </row>
        <row r="97">
          <cell r="C97" t="str">
            <v>BHAPUR</v>
          </cell>
          <cell r="D97">
            <v>2.2000000000000002</v>
          </cell>
          <cell r="E97">
            <v>2.4200000000000004</v>
          </cell>
        </row>
        <row r="98">
          <cell r="C98" t="str">
            <v>BRAHMAGIRI</v>
          </cell>
          <cell r="D98">
            <v>2.2000000000000002</v>
          </cell>
          <cell r="E98">
            <v>2.4200000000000004</v>
          </cell>
        </row>
        <row r="99">
          <cell r="C99" t="str">
            <v>ROURKELA</v>
          </cell>
          <cell r="D99">
            <v>2.2000000000000002</v>
          </cell>
          <cell r="E99">
            <v>2.4200000000000004</v>
          </cell>
        </row>
        <row r="100">
          <cell r="C100" t="str">
            <v>SAMBALPUR</v>
          </cell>
          <cell r="D100">
            <v>2.2000000000000002</v>
          </cell>
          <cell r="E100">
            <v>2.4200000000000004</v>
          </cell>
        </row>
        <row r="101">
          <cell r="C101" t="str">
            <v>SORO</v>
          </cell>
          <cell r="D101">
            <v>2.2000000000000002</v>
          </cell>
          <cell r="E101">
            <v>2.4200000000000004</v>
          </cell>
        </row>
        <row r="102">
          <cell r="C102" t="str">
            <v>BETANATI</v>
          </cell>
          <cell r="D102">
            <v>2.25</v>
          </cell>
          <cell r="E102">
            <v>2.48</v>
          </cell>
        </row>
        <row r="103">
          <cell r="C103" t="str">
            <v>BADAKEREKA</v>
          </cell>
          <cell r="D103">
            <v>2.2999999999999998</v>
          </cell>
          <cell r="E103">
            <v>2.5299999999999998</v>
          </cell>
        </row>
        <row r="104">
          <cell r="C104" t="str">
            <v>GANGAPUR</v>
          </cell>
          <cell r="D104">
            <v>2.2999999999999998</v>
          </cell>
          <cell r="E104">
            <v>2.5299999999999998</v>
          </cell>
        </row>
        <row r="105">
          <cell r="C105" t="str">
            <v>KANAS</v>
          </cell>
          <cell r="D105">
            <v>2.2999999999999998</v>
          </cell>
          <cell r="E105">
            <v>2.5299999999999998</v>
          </cell>
        </row>
        <row r="106">
          <cell r="C106" t="str">
            <v>DASPALLA</v>
          </cell>
          <cell r="D106">
            <v>2.31</v>
          </cell>
          <cell r="E106">
            <v>2.54</v>
          </cell>
        </row>
        <row r="107">
          <cell r="C107" t="str">
            <v>GANIA</v>
          </cell>
          <cell r="D107">
            <v>2.4</v>
          </cell>
          <cell r="E107">
            <v>2.64</v>
          </cell>
        </row>
        <row r="108">
          <cell r="C108" t="str">
            <v>GAONDIA</v>
          </cell>
          <cell r="D108">
            <v>2.42</v>
          </cell>
          <cell r="E108">
            <v>2.66</v>
          </cell>
        </row>
        <row r="109">
          <cell r="C109" t="str">
            <v>KEONJHAR</v>
          </cell>
          <cell r="D109">
            <v>2.42</v>
          </cell>
          <cell r="E109">
            <v>2.66</v>
          </cell>
        </row>
        <row r="110">
          <cell r="C110" t="str">
            <v>KHUNTA</v>
          </cell>
          <cell r="D110">
            <v>2.42</v>
          </cell>
          <cell r="E110">
            <v>2.66</v>
          </cell>
        </row>
        <row r="111">
          <cell r="C111" t="str">
            <v>UDALA</v>
          </cell>
          <cell r="D111">
            <v>2.42</v>
          </cell>
          <cell r="E111">
            <v>2.66</v>
          </cell>
        </row>
        <row r="112">
          <cell r="C112" t="str">
            <v>ASKA</v>
          </cell>
          <cell r="D112">
            <v>2.5</v>
          </cell>
          <cell r="E112">
            <v>2.75</v>
          </cell>
        </row>
        <row r="113">
          <cell r="C113" t="str">
            <v>BAHADAJHOLA</v>
          </cell>
          <cell r="D113">
            <v>2.5</v>
          </cell>
          <cell r="E113">
            <v>2.75</v>
          </cell>
        </row>
        <row r="114">
          <cell r="C114" t="str">
            <v>BHANJANAGAR</v>
          </cell>
          <cell r="D114">
            <v>2.5</v>
          </cell>
          <cell r="E114">
            <v>2.75</v>
          </cell>
        </row>
        <row r="115">
          <cell r="C115" t="str">
            <v>DASAMALLI</v>
          </cell>
          <cell r="D115">
            <v>2.5</v>
          </cell>
          <cell r="E115">
            <v>2.75</v>
          </cell>
        </row>
        <row r="116">
          <cell r="C116" t="str">
            <v>DASMILE</v>
          </cell>
          <cell r="D116">
            <v>2.5</v>
          </cell>
          <cell r="E116">
            <v>2.75</v>
          </cell>
        </row>
        <row r="117">
          <cell r="C117" t="str">
            <v xml:space="preserve">GUNIA </v>
          </cell>
          <cell r="D117">
            <v>2.5</v>
          </cell>
          <cell r="E117">
            <v>2.75</v>
          </cell>
        </row>
        <row r="118">
          <cell r="C118" t="str">
            <v>KABISURYANAGAR</v>
          </cell>
          <cell r="D118">
            <v>2.5</v>
          </cell>
          <cell r="E118">
            <v>2.75</v>
          </cell>
        </row>
        <row r="119">
          <cell r="C119" t="str">
            <v>KALIABALI</v>
          </cell>
          <cell r="D119">
            <v>2.5</v>
          </cell>
          <cell r="E119">
            <v>2.75</v>
          </cell>
        </row>
        <row r="120">
          <cell r="C120" t="str">
            <v>KANSAMARI</v>
          </cell>
          <cell r="D120">
            <v>2.5</v>
          </cell>
          <cell r="E120">
            <v>2.75</v>
          </cell>
        </row>
        <row r="121">
          <cell r="C121" t="str">
            <v>KHANDAPADA</v>
          </cell>
          <cell r="D121">
            <v>2.5</v>
          </cell>
          <cell r="E121">
            <v>2.75</v>
          </cell>
        </row>
        <row r="122">
          <cell r="C122" t="str">
            <v>MOHANA</v>
          </cell>
          <cell r="D122">
            <v>2.5</v>
          </cell>
          <cell r="E122">
            <v>2.75</v>
          </cell>
        </row>
        <row r="123">
          <cell r="C123" t="str">
            <v>OLAVAR</v>
          </cell>
          <cell r="D123">
            <v>2.5</v>
          </cell>
          <cell r="E123">
            <v>2.75</v>
          </cell>
        </row>
        <row r="124">
          <cell r="C124" t="str">
            <v>PURUSOTTAMPUR</v>
          </cell>
          <cell r="D124">
            <v>2.5</v>
          </cell>
          <cell r="E124">
            <v>2.75</v>
          </cell>
        </row>
        <row r="125">
          <cell r="C125" t="str">
            <v>RAMBHA</v>
          </cell>
          <cell r="D125">
            <v>2.5</v>
          </cell>
          <cell r="E125">
            <v>2.75</v>
          </cell>
        </row>
        <row r="126">
          <cell r="C126" t="str">
            <v>SHERAGARH</v>
          </cell>
          <cell r="D126">
            <v>2.5</v>
          </cell>
          <cell r="E126">
            <v>2.75</v>
          </cell>
        </row>
        <row r="127">
          <cell r="C127" t="str">
            <v>DHENKIKOTE</v>
          </cell>
          <cell r="D127">
            <v>2.6</v>
          </cell>
          <cell r="E127">
            <v>2.8600000000000003</v>
          </cell>
        </row>
        <row r="128">
          <cell r="C128" t="str">
            <v>DUKURA</v>
          </cell>
          <cell r="D128">
            <v>2.6</v>
          </cell>
          <cell r="E128">
            <v>2.8600000000000003</v>
          </cell>
        </row>
        <row r="129">
          <cell r="C129" t="str">
            <v>ODAGAON</v>
          </cell>
          <cell r="D129">
            <v>2.6</v>
          </cell>
          <cell r="E129">
            <v>2.8600000000000003</v>
          </cell>
        </row>
        <row r="130">
          <cell r="C130" t="str">
            <v>BARGARH</v>
          </cell>
          <cell r="D130">
            <v>2.75</v>
          </cell>
          <cell r="E130">
            <v>3.03</v>
          </cell>
        </row>
        <row r="131">
          <cell r="C131" t="str">
            <v>CHAMPUA</v>
          </cell>
          <cell r="D131">
            <v>3</v>
          </cell>
          <cell r="E131">
            <v>3.3</v>
          </cell>
        </row>
        <row r="132">
          <cell r="C132" t="str">
            <v>KESHANA</v>
          </cell>
          <cell r="D132">
            <v>3</v>
          </cell>
          <cell r="E132">
            <v>3.3</v>
          </cell>
        </row>
        <row r="133">
          <cell r="C133" t="str">
            <v>KUMBHIRDA</v>
          </cell>
          <cell r="D133">
            <v>3</v>
          </cell>
          <cell r="E133">
            <v>3.3</v>
          </cell>
        </row>
        <row r="134">
          <cell r="C134" t="str">
            <v>BALIJHARI</v>
          </cell>
          <cell r="D134">
            <v>3.03</v>
          </cell>
          <cell r="E134">
            <v>3.33</v>
          </cell>
        </row>
        <row r="135">
          <cell r="C135" t="str">
            <v>BOLANGIR</v>
          </cell>
          <cell r="D135">
            <v>3.03</v>
          </cell>
          <cell r="E135">
            <v>3.33</v>
          </cell>
        </row>
        <row r="136">
          <cell r="C136" t="str">
            <v>NARSINGHPUR</v>
          </cell>
          <cell r="D136">
            <v>3.03</v>
          </cell>
          <cell r="E136">
            <v>3.33</v>
          </cell>
        </row>
        <row r="137">
          <cell r="C137" t="str">
            <v>RAIRANGPUR</v>
          </cell>
          <cell r="D137">
            <v>3.03</v>
          </cell>
          <cell r="E137">
            <v>3.33</v>
          </cell>
        </row>
        <row r="138">
          <cell r="C138" t="str">
            <v>JODA</v>
          </cell>
          <cell r="D138">
            <v>3.15</v>
          </cell>
          <cell r="E138">
            <v>3.47</v>
          </cell>
        </row>
        <row r="139">
          <cell r="C139" t="str">
            <v>ATTABIRA</v>
          </cell>
          <cell r="D139">
            <v>3.2</v>
          </cell>
          <cell r="E139">
            <v>3.52</v>
          </cell>
        </row>
        <row r="140">
          <cell r="C140" t="str">
            <v>SUKRULI</v>
          </cell>
          <cell r="D140">
            <v>3.2</v>
          </cell>
          <cell r="E140">
            <v>3.52</v>
          </cell>
        </row>
        <row r="141">
          <cell r="C141" t="str">
            <v>BARBIL</v>
          </cell>
          <cell r="D141">
            <v>3.3</v>
          </cell>
          <cell r="E141">
            <v>3.63</v>
          </cell>
        </row>
        <row r="142">
          <cell r="C142" t="str">
            <v>PHULBANI</v>
          </cell>
          <cell r="D142">
            <v>3.3</v>
          </cell>
          <cell r="E142">
            <v>3.63</v>
          </cell>
        </row>
        <row r="143">
          <cell r="C143" t="str">
            <v>KULIANA</v>
          </cell>
          <cell r="D143">
            <v>3.5</v>
          </cell>
          <cell r="E143">
            <v>3.85</v>
          </cell>
        </row>
        <row r="144">
          <cell r="C144" t="str">
            <v>PARALAKHEMUNDI</v>
          </cell>
          <cell r="D144">
            <v>3.5</v>
          </cell>
          <cell r="E144">
            <v>3.85</v>
          </cell>
        </row>
        <row r="145">
          <cell r="C145" t="str">
            <v>SURADA</v>
          </cell>
          <cell r="D145">
            <v>3.5</v>
          </cell>
          <cell r="E145">
            <v>3.85</v>
          </cell>
        </row>
        <row r="146">
          <cell r="C146" t="str">
            <v xml:space="preserve">SURUBALI </v>
          </cell>
          <cell r="D146">
            <v>3.5</v>
          </cell>
          <cell r="E146">
            <v>3.85</v>
          </cell>
        </row>
        <row r="147">
          <cell r="C147" t="str">
            <v>CHANDRAGIRI</v>
          </cell>
          <cell r="D147">
            <v>3.75</v>
          </cell>
          <cell r="E147">
            <v>4.13</v>
          </cell>
        </row>
        <row r="148">
          <cell r="C148" t="str">
            <v>MACHHAMARA</v>
          </cell>
          <cell r="D148">
            <v>3.75</v>
          </cell>
          <cell r="E148">
            <v>4.13</v>
          </cell>
        </row>
        <row r="149">
          <cell r="C149" t="str">
            <v>SONEPUR</v>
          </cell>
          <cell r="D149">
            <v>3.85</v>
          </cell>
          <cell r="E149">
            <v>4.24</v>
          </cell>
        </row>
        <row r="150">
          <cell r="C150" t="str">
            <v>PADMAPUR</v>
          </cell>
          <cell r="D150">
            <v>4</v>
          </cell>
          <cell r="E150">
            <v>4.4000000000000004</v>
          </cell>
        </row>
        <row r="151">
          <cell r="C151" t="str">
            <v>TITILAGARH</v>
          </cell>
          <cell r="D151">
            <v>4</v>
          </cell>
          <cell r="E151">
            <v>4.4000000000000004</v>
          </cell>
        </row>
        <row r="152">
          <cell r="C152" t="str">
            <v>PATNAGARH</v>
          </cell>
          <cell r="D152">
            <v>4.18</v>
          </cell>
          <cell r="E152">
            <v>4.5999999999999996</v>
          </cell>
        </row>
        <row r="153">
          <cell r="C153" t="str">
            <v xml:space="preserve">KANTARAGUDA </v>
          </cell>
          <cell r="D153">
            <v>4.2</v>
          </cell>
          <cell r="E153">
            <v>4.62</v>
          </cell>
        </row>
        <row r="154">
          <cell r="C154" t="str">
            <v>BISAM CUTTACK</v>
          </cell>
          <cell r="D154">
            <v>4.25</v>
          </cell>
          <cell r="E154">
            <v>4.68</v>
          </cell>
        </row>
        <row r="155">
          <cell r="C155" t="str">
            <v>RAYAGADA</v>
          </cell>
          <cell r="E155">
            <v>3.3</v>
          </cell>
        </row>
        <row r="156">
          <cell r="C156" t="str">
            <v>BELAGUNTHA</v>
          </cell>
          <cell r="E156">
            <v>2.75</v>
          </cell>
        </row>
        <row r="157">
          <cell r="C157" t="str">
            <v>MANGALPUR (PIPILI)</v>
          </cell>
          <cell r="E157">
            <v>2</v>
          </cell>
        </row>
        <row r="158">
          <cell r="C158" t="str">
            <v>BALIA</v>
          </cell>
          <cell r="E158">
            <v>2</v>
          </cell>
        </row>
        <row r="159">
          <cell r="C159" t="str">
            <v>NAYAHATA</v>
          </cell>
          <cell r="E159">
            <v>2.4</v>
          </cell>
        </row>
        <row r="160">
          <cell r="C160" t="str">
            <v>BEGUNIA</v>
          </cell>
          <cell r="E160">
            <v>2.4</v>
          </cell>
        </row>
        <row r="161">
          <cell r="C161" t="str">
            <v>MATIAPADA</v>
          </cell>
          <cell r="E161">
            <v>2</v>
          </cell>
        </row>
        <row r="162">
          <cell r="C162" t="str">
            <v>SIMILIPADA</v>
          </cell>
          <cell r="E162">
            <v>2</v>
          </cell>
        </row>
        <row r="163">
          <cell r="C163" t="str">
            <v>JASIPUR</v>
          </cell>
          <cell r="E163">
            <v>3.5</v>
          </cell>
        </row>
        <row r="164">
          <cell r="C164" t="str">
            <v>PENTHAKATA</v>
          </cell>
          <cell r="E164">
            <v>2</v>
          </cell>
        </row>
        <row r="165">
          <cell r="C165" t="str">
            <v>SUNDERGARH</v>
          </cell>
          <cell r="E165">
            <v>2.75</v>
          </cell>
        </row>
        <row r="166">
          <cell r="C166" t="str">
            <v>ULUNDA</v>
          </cell>
          <cell r="E166">
            <v>4</v>
          </cell>
        </row>
        <row r="167">
          <cell r="C167" t="str">
            <v>BOUDH</v>
          </cell>
          <cell r="E167">
            <v>3.8</v>
          </cell>
        </row>
        <row r="168">
          <cell r="C168" t="str">
            <v>BARIDA (GANJAM)</v>
          </cell>
          <cell r="E168">
            <v>2.75</v>
          </cell>
        </row>
        <row r="169">
          <cell r="C169" t="str">
            <v>GORUMAHISANI</v>
          </cell>
          <cell r="E169">
            <v>4</v>
          </cell>
        </row>
        <row r="170">
          <cell r="C170" t="str">
            <v>MURGABADI</v>
          </cell>
          <cell r="E170">
            <v>2.25</v>
          </cell>
        </row>
        <row r="171">
          <cell r="C171" t="str">
            <v>CHIKITIPENTHA</v>
          </cell>
          <cell r="E171">
            <v>2.75</v>
          </cell>
        </row>
        <row r="172">
          <cell r="C172" t="str">
            <v>DARINGBADI</v>
          </cell>
          <cell r="E172">
            <v>4</v>
          </cell>
        </row>
        <row r="173">
          <cell r="C173" t="str">
            <v>GUNUPUR</v>
          </cell>
          <cell r="E173">
            <v>4</v>
          </cell>
        </row>
        <row r="174">
          <cell r="C174" t="str">
            <v>TIHIDI</v>
          </cell>
          <cell r="E174">
            <v>2.2999999999999998</v>
          </cell>
        </row>
        <row r="175">
          <cell r="C175" t="str">
            <v>GOPALPUR</v>
          </cell>
          <cell r="E175">
            <v>2.65</v>
          </cell>
        </row>
        <row r="176">
          <cell r="C176" t="str">
            <v>KENDUJIANI</v>
          </cell>
          <cell r="E176">
            <v>3.5</v>
          </cell>
        </row>
        <row r="177">
          <cell r="C177" t="str">
            <v>CHARAMPA</v>
          </cell>
          <cell r="E177">
            <v>2</v>
          </cell>
        </row>
        <row r="178">
          <cell r="C178" t="str">
            <v>KHELAR</v>
          </cell>
          <cell r="E178">
            <v>2</v>
          </cell>
        </row>
        <row r="179">
          <cell r="C179" t="str">
            <v>BUGUDA</v>
          </cell>
          <cell r="E179">
            <v>2.8</v>
          </cell>
        </row>
        <row r="180">
          <cell r="C180" t="str">
            <v>MAHALA</v>
          </cell>
          <cell r="E180">
            <v>2.2999999999999998</v>
          </cell>
        </row>
        <row r="181">
          <cell r="C181" t="str">
            <v>UTTARA</v>
          </cell>
          <cell r="E181">
            <v>1.8</v>
          </cell>
        </row>
        <row r="182">
          <cell r="C182" t="str">
            <v>ANGULAI</v>
          </cell>
          <cell r="E182">
            <v>2</v>
          </cell>
        </row>
        <row r="183">
          <cell r="C183" t="str">
            <v>MUNIGUDA</v>
          </cell>
          <cell r="E183">
            <v>4.3</v>
          </cell>
        </row>
        <row r="184">
          <cell r="C184" t="str">
            <v>PARIPADA MANGALAPUR</v>
          </cell>
          <cell r="E184">
            <v>2.4</v>
          </cell>
        </row>
        <row r="185">
          <cell r="C185" t="str">
            <v>MAGURAGADIA KEONJHAR</v>
          </cell>
          <cell r="E185">
            <v>2.66</v>
          </cell>
        </row>
        <row r="186">
          <cell r="C186" t="str">
            <v>OSTAPAL</v>
          </cell>
          <cell r="E186">
            <v>2.42</v>
          </cell>
        </row>
        <row r="187">
          <cell r="C187" t="str">
            <v>CHANDANPUR</v>
          </cell>
          <cell r="E187">
            <v>2</v>
          </cell>
        </row>
        <row r="188">
          <cell r="C188" t="str">
            <v>VALLIABADI CHHAK</v>
          </cell>
          <cell r="E188">
            <v>2</v>
          </cell>
        </row>
        <row r="189">
          <cell r="C189" t="str">
            <v>JAYKAYPUR</v>
          </cell>
          <cell r="E189">
            <v>3.5</v>
          </cell>
        </row>
        <row r="190">
          <cell r="C190" t="str">
            <v>KHAIRA</v>
          </cell>
          <cell r="E190">
            <v>2.42</v>
          </cell>
        </row>
        <row r="191">
          <cell r="C191" t="str">
            <v>SIMULIA</v>
          </cell>
          <cell r="E191">
            <v>2.5</v>
          </cell>
        </row>
        <row r="192">
          <cell r="C192" t="str">
            <v>ANLABERENI</v>
          </cell>
          <cell r="E192">
            <v>2.27</v>
          </cell>
        </row>
      </sheetData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14"/>
  <sheetViews>
    <sheetView tabSelected="1" zoomScale="145" zoomScaleNormal="145" workbookViewId="0">
      <selection activeCell="F3" sqref="F3"/>
    </sheetView>
  </sheetViews>
  <sheetFormatPr defaultRowHeight="15" customHeight="1"/>
  <cols>
    <col min="1" max="1" width="4.28515625" style="19" customWidth="1"/>
    <col min="2" max="2" width="10.85546875" style="18" bestFit="1" customWidth="1"/>
    <col min="3" max="3" width="18.140625" style="19" customWidth="1"/>
    <col min="4" max="4" width="8.140625" style="20" customWidth="1"/>
    <col min="5" max="5" width="6.5703125" style="20" bestFit="1" customWidth="1"/>
    <col min="6" max="6" width="18.42578125" style="31" customWidth="1"/>
    <col min="7" max="7" width="5.85546875" style="19" customWidth="1"/>
    <col min="8" max="8" width="7.7109375" style="19" customWidth="1"/>
    <col min="9" max="9" width="6.28515625" style="5" customWidth="1"/>
    <col min="10" max="10" width="6.85546875" style="16" customWidth="1"/>
    <col min="11" max="11" width="6.5703125" style="16" customWidth="1"/>
    <col min="12" max="12" width="9.140625" style="16" bestFit="1" customWidth="1"/>
    <col min="13" max="13" width="67.28515625" style="16" bestFit="1" customWidth="1"/>
    <col min="14" max="14" width="10.7109375" style="16"/>
    <col min="15" max="16384" width="9.140625" style="16"/>
  </cols>
  <sheetData>
    <row r="1" spans="1:14" s="2" customFormat="1" ht="15" customHeight="1">
      <c r="A1" s="2" t="s">
        <v>10</v>
      </c>
      <c r="B1" s="3"/>
      <c r="D1" s="4"/>
      <c r="E1" s="4"/>
      <c r="F1" s="27"/>
      <c r="J1" s="5" t="s">
        <v>109</v>
      </c>
    </row>
    <row r="2" spans="1:14" s="2" customFormat="1" ht="15" customHeight="1">
      <c r="A2" s="6" t="s">
        <v>24</v>
      </c>
      <c r="B2" s="7"/>
      <c r="C2" s="8"/>
      <c r="F2" s="28"/>
      <c r="J2" s="5" t="s">
        <v>355</v>
      </c>
    </row>
    <row r="3" spans="1:14" s="2" customFormat="1" ht="15" customHeight="1">
      <c r="A3" s="9" t="s">
        <v>25</v>
      </c>
      <c r="B3" s="10"/>
      <c r="C3" s="11"/>
      <c r="D3" s="4"/>
      <c r="E3" s="4"/>
      <c r="F3" s="29"/>
      <c r="J3" s="5" t="s">
        <v>110</v>
      </c>
    </row>
    <row r="4" spans="1:14" s="2" customFormat="1" ht="15" customHeight="1">
      <c r="A4" s="9" t="s">
        <v>23</v>
      </c>
      <c r="B4" s="10"/>
      <c r="C4" s="11"/>
      <c r="D4" s="4"/>
      <c r="E4" s="4"/>
      <c r="F4" s="28"/>
      <c r="J4" s="5" t="s">
        <v>3</v>
      </c>
    </row>
    <row r="5" spans="1:14" s="2" customFormat="1" ht="15" customHeight="1">
      <c r="A5" s="9"/>
      <c r="B5" s="10"/>
      <c r="C5" s="11"/>
      <c r="D5" s="4"/>
      <c r="E5" s="4"/>
      <c r="F5" s="28"/>
      <c r="J5" s="12" t="s">
        <v>8</v>
      </c>
    </row>
    <row r="6" spans="1:14" s="2" customFormat="1" ht="15" customHeight="1">
      <c r="B6" s="10"/>
      <c r="C6" s="11"/>
      <c r="D6" s="4"/>
      <c r="E6" s="4"/>
      <c r="F6" s="28"/>
      <c r="G6" s="13"/>
      <c r="H6" s="14"/>
    </row>
    <row r="7" spans="1:14" s="15" customFormat="1" ht="15" customHeight="1">
      <c r="A7" s="22" t="s">
        <v>5</v>
      </c>
      <c r="B7" s="23" t="s">
        <v>0</v>
      </c>
      <c r="C7" s="22" t="s">
        <v>6</v>
      </c>
      <c r="D7" s="22" t="s">
        <v>38</v>
      </c>
      <c r="E7" s="22" t="s">
        <v>31</v>
      </c>
      <c r="F7" s="22" t="s">
        <v>4</v>
      </c>
      <c r="G7" s="22" t="s">
        <v>1</v>
      </c>
      <c r="H7" s="22" t="s">
        <v>16</v>
      </c>
      <c r="I7" s="24" t="s">
        <v>2</v>
      </c>
      <c r="J7" s="24" t="s">
        <v>17</v>
      </c>
      <c r="K7" s="24" t="s">
        <v>9</v>
      </c>
      <c r="L7" s="24" t="s">
        <v>7</v>
      </c>
      <c r="M7" s="22" t="s">
        <v>111</v>
      </c>
      <c r="N7" s="25"/>
    </row>
    <row r="8" spans="1:14" s="15" customFormat="1" ht="36">
      <c r="A8" s="26">
        <v>1</v>
      </c>
      <c r="B8" s="39">
        <v>44562</v>
      </c>
      <c r="C8" s="40" t="s">
        <v>112</v>
      </c>
      <c r="D8" s="57" t="s">
        <v>113</v>
      </c>
      <c r="E8" s="40" t="s">
        <v>32</v>
      </c>
      <c r="F8" s="40" t="s">
        <v>114</v>
      </c>
      <c r="G8" s="41">
        <v>5</v>
      </c>
      <c r="H8" s="42">
        <v>50</v>
      </c>
      <c r="I8" s="43">
        <f>VLOOKUP(F8,'[1]CREATIVE PAINTS'!$C:$E,3,FALSE)</f>
        <v>2.66</v>
      </c>
      <c r="J8" s="43">
        <f t="shared" ref="J8:J71" si="0">G8*8</f>
        <v>40</v>
      </c>
      <c r="K8" s="43">
        <v>25</v>
      </c>
      <c r="L8" s="43">
        <f>50*I8+J8+K8</f>
        <v>198</v>
      </c>
      <c r="M8" s="40" t="s">
        <v>115</v>
      </c>
      <c r="N8" s="25"/>
    </row>
    <row r="9" spans="1:14" s="15" customFormat="1" ht="15" customHeight="1">
      <c r="A9" s="26">
        <v>2</v>
      </c>
      <c r="B9" s="39">
        <v>44562</v>
      </c>
      <c r="C9" s="40" t="s">
        <v>116</v>
      </c>
      <c r="D9" s="40" t="s">
        <v>117</v>
      </c>
      <c r="E9" s="40" t="s">
        <v>32</v>
      </c>
      <c r="F9" s="40" t="s">
        <v>118</v>
      </c>
      <c r="G9" s="41">
        <v>37</v>
      </c>
      <c r="H9" s="41">
        <v>500</v>
      </c>
      <c r="I9" s="43">
        <f>VLOOKUP(F9,'[1]CREATIVE PAINTS'!$C:$E,3,FALSE)</f>
        <v>3.63</v>
      </c>
      <c r="J9" s="43">
        <f t="shared" si="0"/>
        <v>296</v>
      </c>
      <c r="K9" s="43">
        <v>25</v>
      </c>
      <c r="L9" s="43">
        <f t="shared" ref="L9:L14" si="1">H9*I9+J9+K9</f>
        <v>2136</v>
      </c>
      <c r="M9" s="40" t="s">
        <v>119</v>
      </c>
      <c r="N9" s="25"/>
    </row>
    <row r="10" spans="1:14" s="15" customFormat="1" ht="15" customHeight="1">
      <c r="A10" s="26">
        <v>3</v>
      </c>
      <c r="B10" s="39">
        <v>44562</v>
      </c>
      <c r="C10" s="40" t="s">
        <v>120</v>
      </c>
      <c r="D10" s="40" t="s">
        <v>121</v>
      </c>
      <c r="E10" s="40" t="s">
        <v>32</v>
      </c>
      <c r="F10" s="44" t="s">
        <v>19</v>
      </c>
      <c r="G10" s="41">
        <v>9</v>
      </c>
      <c r="H10" s="41">
        <v>100</v>
      </c>
      <c r="I10" s="43">
        <f>VLOOKUP(F10,'[1]CREATIVE PAINTS'!$C:$E,3,FALSE)</f>
        <v>3.85</v>
      </c>
      <c r="J10" s="43">
        <f t="shared" si="0"/>
        <v>72</v>
      </c>
      <c r="K10" s="43">
        <v>25</v>
      </c>
      <c r="L10" s="43">
        <f t="shared" si="1"/>
        <v>482</v>
      </c>
      <c r="M10" s="40" t="s">
        <v>40</v>
      </c>
      <c r="N10" s="25"/>
    </row>
    <row r="11" spans="1:14" s="15" customFormat="1" ht="15" customHeight="1">
      <c r="A11" s="26">
        <v>4</v>
      </c>
      <c r="B11" s="39">
        <v>44562</v>
      </c>
      <c r="C11" s="40" t="s">
        <v>122</v>
      </c>
      <c r="D11" s="40" t="s">
        <v>123</v>
      </c>
      <c r="E11" s="40" t="s">
        <v>32</v>
      </c>
      <c r="F11" s="45" t="s">
        <v>36</v>
      </c>
      <c r="G11" s="41">
        <v>6</v>
      </c>
      <c r="H11" s="41">
        <v>100</v>
      </c>
      <c r="I11" s="43">
        <f>VLOOKUP(F11,'[1]CREATIVE PAINTS'!$C:$E,3,FALSE)</f>
        <v>4</v>
      </c>
      <c r="J11" s="43">
        <f t="shared" si="0"/>
        <v>48</v>
      </c>
      <c r="K11" s="43">
        <v>25</v>
      </c>
      <c r="L11" s="43">
        <f t="shared" si="1"/>
        <v>473</v>
      </c>
      <c r="M11" s="40" t="s">
        <v>82</v>
      </c>
      <c r="N11" s="25"/>
    </row>
    <row r="12" spans="1:14" s="15" customFormat="1" ht="15" customHeight="1">
      <c r="A12" s="26">
        <v>5</v>
      </c>
      <c r="B12" s="39">
        <v>44562</v>
      </c>
      <c r="C12" s="40" t="s">
        <v>124</v>
      </c>
      <c r="D12" s="40" t="s">
        <v>125</v>
      </c>
      <c r="E12" s="40" t="s">
        <v>32</v>
      </c>
      <c r="F12" s="40" t="s">
        <v>34</v>
      </c>
      <c r="G12" s="41">
        <v>7</v>
      </c>
      <c r="H12" s="41">
        <v>70</v>
      </c>
      <c r="I12" s="43">
        <f>VLOOKUP(F12,'[1]CREATIVE PAINTS'!$C:$E,3,FALSE)</f>
        <v>2</v>
      </c>
      <c r="J12" s="43">
        <f t="shared" si="0"/>
        <v>56</v>
      </c>
      <c r="K12" s="43">
        <v>25</v>
      </c>
      <c r="L12" s="43">
        <f t="shared" si="1"/>
        <v>221</v>
      </c>
      <c r="M12" s="40" t="s">
        <v>91</v>
      </c>
      <c r="N12" s="25"/>
    </row>
    <row r="13" spans="1:14" s="15" customFormat="1" ht="15" customHeight="1">
      <c r="A13" s="26">
        <v>6</v>
      </c>
      <c r="B13" s="39">
        <v>44562</v>
      </c>
      <c r="C13" s="40" t="s">
        <v>126</v>
      </c>
      <c r="D13" s="40" t="s">
        <v>127</v>
      </c>
      <c r="E13" s="40" t="s">
        <v>32</v>
      </c>
      <c r="F13" s="40" t="s">
        <v>80</v>
      </c>
      <c r="G13" s="41">
        <v>13</v>
      </c>
      <c r="H13" s="41">
        <v>200</v>
      </c>
      <c r="I13" s="43">
        <f>VLOOKUP(F13,'[1]CREATIVE PAINTS'!$C:$E,3,FALSE)</f>
        <v>2.1</v>
      </c>
      <c r="J13" s="43">
        <f t="shared" si="0"/>
        <v>104</v>
      </c>
      <c r="K13" s="43">
        <v>25</v>
      </c>
      <c r="L13" s="43">
        <f t="shared" si="1"/>
        <v>549</v>
      </c>
      <c r="M13" s="40" t="s">
        <v>81</v>
      </c>
      <c r="N13" s="25"/>
    </row>
    <row r="14" spans="1:14" s="15" customFormat="1" ht="15" customHeight="1">
      <c r="A14" s="26">
        <v>7</v>
      </c>
      <c r="B14" s="39">
        <v>44562</v>
      </c>
      <c r="C14" s="40" t="s">
        <v>128</v>
      </c>
      <c r="D14" s="40" t="s">
        <v>129</v>
      </c>
      <c r="E14" s="40" t="s">
        <v>32</v>
      </c>
      <c r="F14" s="40" t="s">
        <v>28</v>
      </c>
      <c r="G14" s="41">
        <v>10</v>
      </c>
      <c r="H14" s="41">
        <v>150</v>
      </c>
      <c r="I14" s="43">
        <f>VLOOKUP(F14,'[1]CREATIVE PAINTS'!$C:$E,3,FALSE)</f>
        <v>1.82</v>
      </c>
      <c r="J14" s="43">
        <f t="shared" si="0"/>
        <v>80</v>
      </c>
      <c r="K14" s="43">
        <v>25</v>
      </c>
      <c r="L14" s="43">
        <f t="shared" si="1"/>
        <v>378</v>
      </c>
      <c r="M14" s="40" t="s">
        <v>60</v>
      </c>
      <c r="N14" s="25"/>
    </row>
    <row r="15" spans="1:14" s="15" customFormat="1" ht="15" customHeight="1">
      <c r="A15" s="26">
        <v>8</v>
      </c>
      <c r="B15" s="39">
        <v>44562</v>
      </c>
      <c r="C15" s="40" t="s">
        <v>130</v>
      </c>
      <c r="D15" s="40" t="s">
        <v>131</v>
      </c>
      <c r="E15" s="40" t="s">
        <v>32</v>
      </c>
      <c r="F15" s="40" t="s">
        <v>106</v>
      </c>
      <c r="G15" s="41">
        <v>1</v>
      </c>
      <c r="H15" s="41">
        <v>20</v>
      </c>
      <c r="I15" s="43">
        <f>VLOOKUP(F15,'[1]CREATIVE PAINTS'!$C:$E,3,FALSE)</f>
        <v>2.42</v>
      </c>
      <c r="J15" s="43">
        <f t="shared" si="0"/>
        <v>8</v>
      </c>
      <c r="K15" s="43">
        <v>25</v>
      </c>
      <c r="L15" s="43">
        <f>50*I15+J15+K15</f>
        <v>154</v>
      </c>
      <c r="M15" s="40" t="s">
        <v>107</v>
      </c>
      <c r="N15" s="25"/>
    </row>
    <row r="16" spans="1:14" s="15" customFormat="1" ht="15" customHeight="1">
      <c r="A16" s="26">
        <v>9</v>
      </c>
      <c r="B16" s="39">
        <v>44562</v>
      </c>
      <c r="C16" s="40" t="s">
        <v>132</v>
      </c>
      <c r="D16" s="40" t="s">
        <v>133</v>
      </c>
      <c r="E16" s="40" t="s">
        <v>32</v>
      </c>
      <c r="F16" s="40" t="s">
        <v>134</v>
      </c>
      <c r="G16" s="41">
        <v>15</v>
      </c>
      <c r="H16" s="41">
        <v>70</v>
      </c>
      <c r="I16" s="43">
        <f>VLOOKUP(F16,'[1]CREATIVE PAINTS'!$C:$E,3,FALSE)</f>
        <v>1.82</v>
      </c>
      <c r="J16" s="43">
        <f t="shared" si="0"/>
        <v>120</v>
      </c>
      <c r="K16" s="43">
        <v>25</v>
      </c>
      <c r="L16" s="43">
        <f t="shared" ref="L16:L65" si="2">H16*I16+J16+K16</f>
        <v>272.39999999999998</v>
      </c>
      <c r="M16" s="40" t="s">
        <v>135</v>
      </c>
      <c r="N16" s="25"/>
    </row>
    <row r="17" spans="1:14" s="15" customFormat="1" ht="15" customHeight="1">
      <c r="A17" s="26">
        <v>10</v>
      </c>
      <c r="B17" s="39">
        <v>44562</v>
      </c>
      <c r="C17" s="40" t="s">
        <v>136</v>
      </c>
      <c r="D17" s="40" t="s">
        <v>137</v>
      </c>
      <c r="E17" s="40" t="s">
        <v>32</v>
      </c>
      <c r="F17" s="40" t="s">
        <v>138</v>
      </c>
      <c r="G17" s="41">
        <v>16</v>
      </c>
      <c r="H17" s="41">
        <v>180</v>
      </c>
      <c r="I17" s="43">
        <f>VLOOKUP(F17,'[1]CREATIVE PAINTS'!$C:$E,3,FALSE)</f>
        <v>2.5</v>
      </c>
      <c r="J17" s="43">
        <f t="shared" si="0"/>
        <v>128</v>
      </c>
      <c r="K17" s="43">
        <v>25</v>
      </c>
      <c r="L17" s="43">
        <f t="shared" si="2"/>
        <v>603</v>
      </c>
      <c r="M17" s="40" t="s">
        <v>139</v>
      </c>
      <c r="N17" s="25"/>
    </row>
    <row r="18" spans="1:14" s="15" customFormat="1" ht="15" customHeight="1">
      <c r="A18" s="26">
        <v>11</v>
      </c>
      <c r="B18" s="39">
        <v>44562</v>
      </c>
      <c r="C18" s="40" t="s">
        <v>140</v>
      </c>
      <c r="D18" s="40" t="s">
        <v>141</v>
      </c>
      <c r="E18" s="40" t="s">
        <v>32</v>
      </c>
      <c r="F18" s="40" t="s">
        <v>20</v>
      </c>
      <c r="G18" s="41">
        <v>16</v>
      </c>
      <c r="H18" s="41">
        <v>160</v>
      </c>
      <c r="I18" s="43">
        <f>VLOOKUP(F18,'[1]CREATIVE PAINTS'!$C:$E,3,FALSE)</f>
        <v>2.75</v>
      </c>
      <c r="J18" s="43">
        <f t="shared" si="0"/>
        <v>128</v>
      </c>
      <c r="K18" s="43">
        <v>25</v>
      </c>
      <c r="L18" s="43">
        <f t="shared" si="2"/>
        <v>593</v>
      </c>
      <c r="M18" s="40" t="s">
        <v>105</v>
      </c>
      <c r="N18" s="25"/>
    </row>
    <row r="19" spans="1:14" s="15" customFormat="1" ht="15" customHeight="1">
      <c r="A19" s="26">
        <v>12</v>
      </c>
      <c r="B19" s="39">
        <v>44564</v>
      </c>
      <c r="C19" s="40" t="s">
        <v>142</v>
      </c>
      <c r="D19" s="40" t="s">
        <v>143</v>
      </c>
      <c r="E19" s="40" t="s">
        <v>32</v>
      </c>
      <c r="F19" s="40" t="s">
        <v>30</v>
      </c>
      <c r="G19" s="41">
        <v>30</v>
      </c>
      <c r="H19" s="41">
        <v>440</v>
      </c>
      <c r="I19" s="43">
        <f>VLOOKUP(F19,'[1]CREATIVE PAINTS'!$C:$E,3,FALSE)</f>
        <v>2.75</v>
      </c>
      <c r="J19" s="43">
        <f t="shared" si="0"/>
        <v>240</v>
      </c>
      <c r="K19" s="43">
        <v>25</v>
      </c>
      <c r="L19" s="43">
        <f t="shared" si="2"/>
        <v>1475</v>
      </c>
      <c r="M19" s="40" t="s">
        <v>49</v>
      </c>
      <c r="N19" s="25"/>
    </row>
    <row r="20" spans="1:14" s="15" customFormat="1" ht="15" customHeight="1">
      <c r="A20" s="26">
        <v>13</v>
      </c>
      <c r="B20" s="39">
        <v>44564</v>
      </c>
      <c r="C20" s="40" t="s">
        <v>144</v>
      </c>
      <c r="D20" s="40" t="s">
        <v>145</v>
      </c>
      <c r="E20" s="40" t="s">
        <v>32</v>
      </c>
      <c r="F20" s="40" t="s">
        <v>72</v>
      </c>
      <c r="G20" s="41">
        <v>22</v>
      </c>
      <c r="H20" s="41">
        <v>250</v>
      </c>
      <c r="I20" s="43">
        <f>VLOOKUP(F20,'[1]CREATIVE PAINTS'!$C:$E,3,FALSE)</f>
        <v>2.75</v>
      </c>
      <c r="J20" s="43">
        <f t="shared" si="0"/>
        <v>176</v>
      </c>
      <c r="K20" s="43">
        <v>25</v>
      </c>
      <c r="L20" s="43">
        <f t="shared" si="2"/>
        <v>888.5</v>
      </c>
      <c r="M20" s="40" t="s">
        <v>73</v>
      </c>
      <c r="N20" s="25"/>
    </row>
    <row r="21" spans="1:14" s="15" customFormat="1" ht="15" customHeight="1">
      <c r="A21" s="26">
        <v>14</v>
      </c>
      <c r="B21" s="39">
        <v>44564</v>
      </c>
      <c r="C21" s="40" t="s">
        <v>146</v>
      </c>
      <c r="D21" s="40" t="s">
        <v>147</v>
      </c>
      <c r="E21" s="40" t="s">
        <v>32</v>
      </c>
      <c r="F21" s="40" t="s">
        <v>30</v>
      </c>
      <c r="G21" s="41">
        <v>11</v>
      </c>
      <c r="H21" s="41">
        <v>120</v>
      </c>
      <c r="I21" s="43">
        <f>VLOOKUP(F21,'[1]CREATIVE PAINTS'!$C:$E,3,FALSE)</f>
        <v>2.75</v>
      </c>
      <c r="J21" s="43">
        <f t="shared" si="0"/>
        <v>88</v>
      </c>
      <c r="K21" s="43">
        <v>25</v>
      </c>
      <c r="L21" s="43">
        <f t="shared" si="2"/>
        <v>443</v>
      </c>
      <c r="M21" s="40" t="s">
        <v>49</v>
      </c>
      <c r="N21" s="25"/>
    </row>
    <row r="22" spans="1:14" s="15" customFormat="1" ht="15" customHeight="1">
      <c r="A22" s="26">
        <v>15</v>
      </c>
      <c r="B22" s="39">
        <v>44565</v>
      </c>
      <c r="C22" s="40" t="s">
        <v>148</v>
      </c>
      <c r="D22" s="40" t="s">
        <v>149</v>
      </c>
      <c r="E22" s="40" t="s">
        <v>32</v>
      </c>
      <c r="F22" s="40" t="s">
        <v>34</v>
      </c>
      <c r="G22" s="41">
        <v>19</v>
      </c>
      <c r="H22" s="41">
        <v>250</v>
      </c>
      <c r="I22" s="43">
        <f>VLOOKUP(F22,'[1]CREATIVE PAINTS'!$C:$E,3,FALSE)</f>
        <v>2</v>
      </c>
      <c r="J22" s="43">
        <f t="shared" si="0"/>
        <v>152</v>
      </c>
      <c r="K22" s="43">
        <v>25</v>
      </c>
      <c r="L22" s="43">
        <f t="shared" si="2"/>
        <v>677</v>
      </c>
      <c r="M22" s="40" t="s">
        <v>150</v>
      </c>
      <c r="N22" s="25"/>
    </row>
    <row r="23" spans="1:14" s="15" customFormat="1" ht="15" customHeight="1">
      <c r="A23" s="26">
        <v>16</v>
      </c>
      <c r="B23" s="39">
        <v>44565</v>
      </c>
      <c r="C23" s="40" t="s">
        <v>151</v>
      </c>
      <c r="D23" s="40" t="s">
        <v>152</v>
      </c>
      <c r="E23" s="40" t="s">
        <v>32</v>
      </c>
      <c r="F23" s="40" t="s">
        <v>35</v>
      </c>
      <c r="G23" s="41">
        <v>31</v>
      </c>
      <c r="H23" s="41">
        <v>400</v>
      </c>
      <c r="I23" s="43">
        <f>VLOOKUP(F23,'[1]CREATIVE PAINTS'!$C:$E,3,FALSE)</f>
        <v>2</v>
      </c>
      <c r="J23" s="43">
        <f t="shared" si="0"/>
        <v>248</v>
      </c>
      <c r="K23" s="43">
        <v>25</v>
      </c>
      <c r="L23" s="43">
        <f t="shared" si="2"/>
        <v>1073</v>
      </c>
      <c r="M23" s="40" t="s">
        <v>61</v>
      </c>
      <c r="N23" s="25"/>
    </row>
    <row r="24" spans="1:14" s="15" customFormat="1" ht="15" customHeight="1">
      <c r="A24" s="26">
        <v>17</v>
      </c>
      <c r="B24" s="39">
        <v>44565</v>
      </c>
      <c r="C24" s="40" t="s">
        <v>153</v>
      </c>
      <c r="D24" s="40" t="s">
        <v>154</v>
      </c>
      <c r="E24" s="40" t="s">
        <v>32</v>
      </c>
      <c r="F24" s="40" t="s">
        <v>155</v>
      </c>
      <c r="G24" s="41">
        <v>20</v>
      </c>
      <c r="H24" s="41">
        <v>240</v>
      </c>
      <c r="I24" s="43">
        <f>VLOOKUP(F24,'[1]CREATIVE PAINTS'!$C:$E,3,FALSE)</f>
        <v>2.66</v>
      </c>
      <c r="J24" s="43">
        <f t="shared" si="0"/>
        <v>160</v>
      </c>
      <c r="K24" s="43">
        <v>25</v>
      </c>
      <c r="L24" s="43">
        <f t="shared" si="2"/>
        <v>823.40000000000009</v>
      </c>
      <c r="M24" s="40" t="s">
        <v>156</v>
      </c>
      <c r="N24" s="25"/>
    </row>
    <row r="25" spans="1:14" s="15" customFormat="1" ht="15" customHeight="1">
      <c r="A25" s="26">
        <v>18</v>
      </c>
      <c r="B25" s="39">
        <v>44565</v>
      </c>
      <c r="C25" s="40" t="s">
        <v>157</v>
      </c>
      <c r="D25" s="40" t="s">
        <v>158</v>
      </c>
      <c r="E25" s="40" t="s">
        <v>32</v>
      </c>
      <c r="F25" s="40" t="s">
        <v>101</v>
      </c>
      <c r="G25" s="41">
        <v>9</v>
      </c>
      <c r="H25" s="41">
        <v>80</v>
      </c>
      <c r="I25" s="43">
        <f>VLOOKUP(F25,'[1]CREATIVE PAINTS'!$C:$E,3,FALSE)</f>
        <v>2.64</v>
      </c>
      <c r="J25" s="43">
        <f t="shared" si="0"/>
        <v>72</v>
      </c>
      <c r="K25" s="43">
        <v>25</v>
      </c>
      <c r="L25" s="43">
        <f t="shared" si="2"/>
        <v>308.20000000000005</v>
      </c>
      <c r="M25" s="40" t="s">
        <v>102</v>
      </c>
      <c r="N25" s="25"/>
    </row>
    <row r="26" spans="1:14" s="15" customFormat="1" ht="15" customHeight="1">
      <c r="A26" s="26">
        <v>19</v>
      </c>
      <c r="B26" s="39">
        <v>44565</v>
      </c>
      <c r="C26" s="40" t="s">
        <v>159</v>
      </c>
      <c r="D26" s="40" t="s">
        <v>160</v>
      </c>
      <c r="E26" s="40" t="s">
        <v>32</v>
      </c>
      <c r="F26" s="40" t="s">
        <v>14</v>
      </c>
      <c r="G26" s="41">
        <v>4</v>
      </c>
      <c r="H26" s="41">
        <v>80</v>
      </c>
      <c r="I26" s="43">
        <f>VLOOKUP(F26,'[1]CREATIVE PAINTS'!$C:$E,3,FALSE)</f>
        <v>2</v>
      </c>
      <c r="J26" s="43">
        <f t="shared" si="0"/>
        <v>32</v>
      </c>
      <c r="K26" s="43">
        <v>25</v>
      </c>
      <c r="L26" s="43">
        <f t="shared" si="2"/>
        <v>217</v>
      </c>
      <c r="M26" s="40" t="s">
        <v>161</v>
      </c>
      <c r="N26" s="25"/>
    </row>
    <row r="27" spans="1:14" s="15" customFormat="1" ht="15" customHeight="1">
      <c r="A27" s="26">
        <v>20</v>
      </c>
      <c r="B27" s="39">
        <v>44565</v>
      </c>
      <c r="C27" s="40" t="s">
        <v>162</v>
      </c>
      <c r="D27" s="40" t="s">
        <v>163</v>
      </c>
      <c r="E27" s="40" t="s">
        <v>32</v>
      </c>
      <c r="F27" s="40" t="s">
        <v>22</v>
      </c>
      <c r="G27" s="41">
        <v>11</v>
      </c>
      <c r="H27" s="41">
        <v>120</v>
      </c>
      <c r="I27" s="43">
        <f>VLOOKUP(F27,'[1]CREATIVE PAINTS'!$C:$E,3,FALSE)</f>
        <v>2</v>
      </c>
      <c r="J27" s="43">
        <f t="shared" si="0"/>
        <v>88</v>
      </c>
      <c r="K27" s="43">
        <v>25</v>
      </c>
      <c r="L27" s="43">
        <f t="shared" si="2"/>
        <v>353</v>
      </c>
      <c r="M27" s="40" t="s">
        <v>66</v>
      </c>
      <c r="N27" s="25"/>
    </row>
    <row r="28" spans="1:14" s="15" customFormat="1" ht="15" customHeight="1">
      <c r="A28" s="26">
        <v>21</v>
      </c>
      <c r="B28" s="39">
        <v>44565</v>
      </c>
      <c r="C28" s="40" t="s">
        <v>164</v>
      </c>
      <c r="D28" s="40" t="s">
        <v>165</v>
      </c>
      <c r="E28" s="40" t="s">
        <v>32</v>
      </c>
      <c r="F28" s="40" t="s">
        <v>78</v>
      </c>
      <c r="G28" s="41">
        <v>16</v>
      </c>
      <c r="H28" s="41">
        <v>180</v>
      </c>
      <c r="I28" s="43">
        <f>VLOOKUP(F28,'[1]CREATIVE PAINTS'!$C:$E,3,FALSE)</f>
        <v>2.4</v>
      </c>
      <c r="J28" s="43">
        <f t="shared" si="0"/>
        <v>128</v>
      </c>
      <c r="K28" s="43">
        <v>25</v>
      </c>
      <c r="L28" s="43">
        <f t="shared" si="2"/>
        <v>585</v>
      </c>
      <c r="M28" s="40" t="s">
        <v>79</v>
      </c>
      <c r="N28" s="25"/>
    </row>
    <row r="29" spans="1:14" s="15" customFormat="1" ht="15" customHeight="1">
      <c r="A29" s="26">
        <v>22</v>
      </c>
      <c r="B29" s="39">
        <v>44565</v>
      </c>
      <c r="C29" s="40" t="s">
        <v>166</v>
      </c>
      <c r="D29" s="40" t="s">
        <v>167</v>
      </c>
      <c r="E29" s="40" t="s">
        <v>32</v>
      </c>
      <c r="F29" s="40" t="s">
        <v>52</v>
      </c>
      <c r="G29" s="41">
        <v>22</v>
      </c>
      <c r="H29" s="41">
        <v>300</v>
      </c>
      <c r="I29" s="43">
        <f>VLOOKUP(F29,'[1]CREATIVE PAINTS'!$C:$E,3,FALSE)</f>
        <v>2</v>
      </c>
      <c r="J29" s="43">
        <f t="shared" si="0"/>
        <v>176</v>
      </c>
      <c r="K29" s="43">
        <v>25</v>
      </c>
      <c r="L29" s="43">
        <f t="shared" si="2"/>
        <v>801</v>
      </c>
      <c r="M29" s="40" t="s">
        <v>53</v>
      </c>
      <c r="N29" s="25"/>
    </row>
    <row r="30" spans="1:14" s="15" customFormat="1" ht="15" customHeight="1">
      <c r="A30" s="26">
        <v>23</v>
      </c>
      <c r="B30" s="39">
        <v>44565</v>
      </c>
      <c r="C30" s="40" t="s">
        <v>168</v>
      </c>
      <c r="D30" s="40" t="s">
        <v>169</v>
      </c>
      <c r="E30" s="40" t="s">
        <v>32</v>
      </c>
      <c r="F30" s="40" t="s">
        <v>155</v>
      </c>
      <c r="G30" s="41">
        <v>8</v>
      </c>
      <c r="H30" s="41">
        <v>50</v>
      </c>
      <c r="I30" s="43">
        <f>VLOOKUP(F30,'[1]CREATIVE PAINTS'!$C:$E,3,FALSE)</f>
        <v>2.66</v>
      </c>
      <c r="J30" s="43">
        <f t="shared" si="0"/>
        <v>64</v>
      </c>
      <c r="K30" s="43">
        <v>25</v>
      </c>
      <c r="L30" s="43">
        <f t="shared" si="2"/>
        <v>222</v>
      </c>
      <c r="M30" s="40" t="s">
        <v>170</v>
      </c>
      <c r="N30" s="25"/>
    </row>
    <row r="31" spans="1:14" s="15" customFormat="1" ht="15" customHeight="1">
      <c r="A31" s="26">
        <v>24</v>
      </c>
      <c r="B31" s="39">
        <v>44565</v>
      </c>
      <c r="C31" s="40" t="s">
        <v>171</v>
      </c>
      <c r="D31" s="40" t="s">
        <v>172</v>
      </c>
      <c r="E31" s="40" t="s">
        <v>32</v>
      </c>
      <c r="F31" s="40" t="s">
        <v>173</v>
      </c>
      <c r="G31" s="41">
        <v>12</v>
      </c>
      <c r="H31" s="41">
        <v>50</v>
      </c>
      <c r="I31" s="43">
        <f>VLOOKUP(F31,'[1]CREATIVE PAINTS'!$C:$E,3,FALSE)</f>
        <v>2</v>
      </c>
      <c r="J31" s="43">
        <f t="shared" si="0"/>
        <v>96</v>
      </c>
      <c r="K31" s="43">
        <v>25</v>
      </c>
      <c r="L31" s="43">
        <f t="shared" si="2"/>
        <v>221</v>
      </c>
      <c r="M31" s="40" t="s">
        <v>74</v>
      </c>
      <c r="N31" s="25"/>
    </row>
    <row r="32" spans="1:14" s="15" customFormat="1" ht="15" customHeight="1">
      <c r="A32" s="26">
        <v>25</v>
      </c>
      <c r="B32" s="39">
        <v>44565</v>
      </c>
      <c r="C32" s="40" t="s">
        <v>174</v>
      </c>
      <c r="D32" s="40" t="s">
        <v>175</v>
      </c>
      <c r="E32" s="40" t="s">
        <v>32</v>
      </c>
      <c r="F32" s="40" t="s">
        <v>76</v>
      </c>
      <c r="G32" s="41">
        <v>10</v>
      </c>
      <c r="H32" s="41">
        <v>90</v>
      </c>
      <c r="I32" s="43">
        <f>VLOOKUP(F32,'[1]CREATIVE PAINTS'!$C:$E,3,FALSE)</f>
        <v>2</v>
      </c>
      <c r="J32" s="43">
        <f t="shared" si="0"/>
        <v>80</v>
      </c>
      <c r="K32" s="43">
        <v>25</v>
      </c>
      <c r="L32" s="43">
        <f t="shared" si="2"/>
        <v>285</v>
      </c>
      <c r="M32" s="40" t="s">
        <v>77</v>
      </c>
      <c r="N32" s="25"/>
    </row>
    <row r="33" spans="1:14" s="15" customFormat="1" ht="15" customHeight="1">
      <c r="A33" s="26">
        <v>26</v>
      </c>
      <c r="B33" s="39">
        <v>44565</v>
      </c>
      <c r="C33" s="40" t="s">
        <v>176</v>
      </c>
      <c r="D33" s="40" t="s">
        <v>177</v>
      </c>
      <c r="E33" s="40" t="s">
        <v>32</v>
      </c>
      <c r="F33" s="40" t="s">
        <v>155</v>
      </c>
      <c r="G33" s="41">
        <v>7</v>
      </c>
      <c r="H33" s="41">
        <v>140</v>
      </c>
      <c r="I33" s="43">
        <f>VLOOKUP(F33,'[1]CREATIVE PAINTS'!$C:$E,3,FALSE)</f>
        <v>2.66</v>
      </c>
      <c r="J33" s="43">
        <f t="shared" si="0"/>
        <v>56</v>
      </c>
      <c r="K33" s="43">
        <v>25</v>
      </c>
      <c r="L33" s="43">
        <f t="shared" si="2"/>
        <v>453.40000000000003</v>
      </c>
      <c r="M33" s="40" t="s">
        <v>156</v>
      </c>
      <c r="N33" s="25"/>
    </row>
    <row r="34" spans="1:14" s="15" customFormat="1" ht="15" customHeight="1">
      <c r="A34" s="26">
        <v>27</v>
      </c>
      <c r="B34" s="39">
        <v>44565</v>
      </c>
      <c r="C34" s="40" t="s">
        <v>178</v>
      </c>
      <c r="D34" s="40" t="s">
        <v>179</v>
      </c>
      <c r="E34" s="40" t="s">
        <v>32</v>
      </c>
      <c r="F34" s="40" t="s">
        <v>71</v>
      </c>
      <c r="G34" s="41">
        <v>21</v>
      </c>
      <c r="H34" s="41">
        <v>300</v>
      </c>
      <c r="I34" s="43">
        <f>VLOOKUP(F34,'[1]CREATIVE PAINTS'!$C:$E,3,FALSE)</f>
        <v>2</v>
      </c>
      <c r="J34" s="43">
        <f t="shared" si="0"/>
        <v>168</v>
      </c>
      <c r="K34" s="43">
        <v>25</v>
      </c>
      <c r="L34" s="43">
        <f t="shared" si="2"/>
        <v>793</v>
      </c>
      <c r="M34" s="40" t="s">
        <v>180</v>
      </c>
      <c r="N34" s="25"/>
    </row>
    <row r="35" spans="1:14" s="15" customFormat="1" ht="15" customHeight="1">
      <c r="A35" s="26">
        <v>28</v>
      </c>
      <c r="B35" s="39">
        <v>44565</v>
      </c>
      <c r="C35" s="40" t="s">
        <v>181</v>
      </c>
      <c r="D35" s="40" t="s">
        <v>182</v>
      </c>
      <c r="E35" s="40" t="s">
        <v>32</v>
      </c>
      <c r="F35" s="40" t="s">
        <v>29</v>
      </c>
      <c r="G35" s="41">
        <v>51</v>
      </c>
      <c r="H35" s="41">
        <v>400</v>
      </c>
      <c r="I35" s="43">
        <f>VLOOKUP(F35,'[1]CREATIVE PAINTS'!$C:$E,3,FALSE)</f>
        <v>4</v>
      </c>
      <c r="J35" s="43">
        <f t="shared" si="0"/>
        <v>408</v>
      </c>
      <c r="K35" s="43">
        <v>25</v>
      </c>
      <c r="L35" s="43">
        <f t="shared" si="2"/>
        <v>2033</v>
      </c>
      <c r="M35" s="40" t="s">
        <v>41</v>
      </c>
      <c r="N35" s="25"/>
    </row>
    <row r="36" spans="1:14" s="15" customFormat="1" ht="15" customHeight="1">
      <c r="A36" s="26">
        <v>29</v>
      </c>
      <c r="B36" s="39">
        <v>44566</v>
      </c>
      <c r="C36" s="40" t="s">
        <v>183</v>
      </c>
      <c r="D36" s="40" t="s">
        <v>184</v>
      </c>
      <c r="E36" s="40" t="s">
        <v>32</v>
      </c>
      <c r="F36" s="40" t="s">
        <v>185</v>
      </c>
      <c r="G36" s="41">
        <v>9</v>
      </c>
      <c r="H36" s="41">
        <v>70</v>
      </c>
      <c r="I36" s="43">
        <f>VLOOKUP(F36,'[1]CREATIVE PAINTS'!$C:$E,3,FALSE)</f>
        <v>2.4</v>
      </c>
      <c r="J36" s="43">
        <f t="shared" si="0"/>
        <v>72</v>
      </c>
      <c r="K36" s="43">
        <v>25</v>
      </c>
      <c r="L36" s="43">
        <f t="shared" si="2"/>
        <v>265</v>
      </c>
      <c r="M36" s="40" t="s">
        <v>186</v>
      </c>
      <c r="N36" s="25"/>
    </row>
    <row r="37" spans="1:14" s="15" customFormat="1" ht="15" customHeight="1">
      <c r="A37" s="26">
        <v>30</v>
      </c>
      <c r="B37" s="39">
        <v>44566</v>
      </c>
      <c r="C37" s="40" t="s">
        <v>187</v>
      </c>
      <c r="D37" s="40" t="s">
        <v>188</v>
      </c>
      <c r="E37" s="40" t="s">
        <v>32</v>
      </c>
      <c r="F37" s="40" t="s">
        <v>189</v>
      </c>
      <c r="G37" s="41">
        <v>7</v>
      </c>
      <c r="H37" s="41">
        <v>130</v>
      </c>
      <c r="I37" s="43">
        <f>VLOOKUP(F37,'[1]CREATIVE PAINTS'!$C:$E,3,FALSE)</f>
        <v>2.4</v>
      </c>
      <c r="J37" s="43">
        <f t="shared" si="0"/>
        <v>56</v>
      </c>
      <c r="K37" s="43">
        <v>25</v>
      </c>
      <c r="L37" s="43">
        <f t="shared" si="2"/>
        <v>393</v>
      </c>
      <c r="M37" s="40" t="s">
        <v>190</v>
      </c>
      <c r="N37" s="25"/>
    </row>
    <row r="38" spans="1:14" s="15" customFormat="1" ht="15" customHeight="1">
      <c r="A38" s="26">
        <v>31</v>
      </c>
      <c r="B38" s="39">
        <v>44566</v>
      </c>
      <c r="C38" s="40" t="s">
        <v>191</v>
      </c>
      <c r="D38" s="40" t="s">
        <v>192</v>
      </c>
      <c r="E38" s="40" t="s">
        <v>32</v>
      </c>
      <c r="F38" s="40" t="s">
        <v>33</v>
      </c>
      <c r="G38" s="41">
        <v>30</v>
      </c>
      <c r="H38" s="41">
        <v>450</v>
      </c>
      <c r="I38" s="43">
        <f>VLOOKUP(F38,'[1]CREATIVE PAINTS'!$C:$E,3,FALSE)</f>
        <v>2</v>
      </c>
      <c r="J38" s="43">
        <f t="shared" si="0"/>
        <v>240</v>
      </c>
      <c r="K38" s="43">
        <v>25</v>
      </c>
      <c r="L38" s="43">
        <f t="shared" si="2"/>
        <v>1165</v>
      </c>
      <c r="M38" s="40" t="s">
        <v>42</v>
      </c>
      <c r="N38" s="25"/>
    </row>
    <row r="39" spans="1:14" s="15" customFormat="1" ht="15" customHeight="1">
      <c r="A39" s="26">
        <v>32</v>
      </c>
      <c r="B39" s="39">
        <v>44566</v>
      </c>
      <c r="C39" s="40" t="s">
        <v>193</v>
      </c>
      <c r="D39" s="40" t="s">
        <v>194</v>
      </c>
      <c r="E39" s="40" t="s">
        <v>32</v>
      </c>
      <c r="F39" s="40" t="s">
        <v>69</v>
      </c>
      <c r="G39" s="41">
        <v>11</v>
      </c>
      <c r="H39" s="41">
        <v>50</v>
      </c>
      <c r="I39" s="43">
        <f>VLOOKUP(F39,'[1]CREATIVE PAINTS'!$C:$E,3,FALSE)</f>
        <v>2</v>
      </c>
      <c r="J39" s="43">
        <f t="shared" si="0"/>
        <v>88</v>
      </c>
      <c r="K39" s="43">
        <v>25</v>
      </c>
      <c r="L39" s="43">
        <f t="shared" si="2"/>
        <v>213</v>
      </c>
      <c r="M39" s="40" t="s">
        <v>70</v>
      </c>
      <c r="N39" s="25"/>
    </row>
    <row r="40" spans="1:14" s="15" customFormat="1" ht="15" customHeight="1">
      <c r="A40" s="26">
        <v>33</v>
      </c>
      <c r="B40" s="39">
        <v>44566</v>
      </c>
      <c r="C40" s="40" t="s">
        <v>195</v>
      </c>
      <c r="D40" s="40" t="s">
        <v>196</v>
      </c>
      <c r="E40" s="40" t="s">
        <v>32</v>
      </c>
      <c r="F40" s="40" t="s">
        <v>197</v>
      </c>
      <c r="G40" s="41">
        <v>39</v>
      </c>
      <c r="H40" s="41">
        <v>580</v>
      </c>
      <c r="I40" s="43">
        <f>VLOOKUP(F40,'[1]CREATIVE PAINTS'!$C:$E,3,FALSE)</f>
        <v>2.5299999999999998</v>
      </c>
      <c r="J40" s="43">
        <f t="shared" si="0"/>
        <v>312</v>
      </c>
      <c r="K40" s="43">
        <v>25</v>
      </c>
      <c r="L40" s="43">
        <f t="shared" si="2"/>
        <v>1804.3999999999999</v>
      </c>
      <c r="M40" s="40" t="s">
        <v>198</v>
      </c>
      <c r="N40" s="25"/>
    </row>
    <row r="41" spans="1:14" s="15" customFormat="1" ht="15" customHeight="1">
      <c r="A41" s="26">
        <v>34</v>
      </c>
      <c r="B41" s="39">
        <v>44569</v>
      </c>
      <c r="C41" s="40" t="s">
        <v>199</v>
      </c>
      <c r="D41" s="40" t="s">
        <v>200</v>
      </c>
      <c r="E41" s="40" t="s">
        <v>32</v>
      </c>
      <c r="F41" s="40" t="s">
        <v>21</v>
      </c>
      <c r="G41" s="41">
        <v>10</v>
      </c>
      <c r="H41" s="41">
        <v>170</v>
      </c>
      <c r="I41" s="43">
        <f>VLOOKUP(F41,'[1]CREATIVE PAINTS'!$C:$E,3,FALSE)</f>
        <v>2</v>
      </c>
      <c r="J41" s="43">
        <f t="shared" si="0"/>
        <v>80</v>
      </c>
      <c r="K41" s="43">
        <v>25</v>
      </c>
      <c r="L41" s="43">
        <f t="shared" si="2"/>
        <v>445</v>
      </c>
      <c r="M41" s="40" t="s">
        <v>44</v>
      </c>
      <c r="N41" s="25"/>
    </row>
    <row r="42" spans="1:14" s="15" customFormat="1" ht="15" customHeight="1">
      <c r="A42" s="26">
        <v>35</v>
      </c>
      <c r="B42" s="39">
        <v>44569</v>
      </c>
      <c r="C42" s="40" t="s">
        <v>201</v>
      </c>
      <c r="D42" s="40" t="s">
        <v>202</v>
      </c>
      <c r="E42" s="40" t="s">
        <v>32</v>
      </c>
      <c r="F42" s="40" t="s">
        <v>203</v>
      </c>
      <c r="G42" s="41">
        <v>12</v>
      </c>
      <c r="H42" s="41">
        <v>60</v>
      </c>
      <c r="I42" s="43">
        <f>VLOOKUP(F42,'[1]CREATIVE PAINTS'!$C:$E,3,FALSE)</f>
        <v>2.42</v>
      </c>
      <c r="J42" s="43">
        <f t="shared" si="0"/>
        <v>96</v>
      </c>
      <c r="K42" s="43">
        <v>25</v>
      </c>
      <c r="L42" s="43">
        <f t="shared" si="2"/>
        <v>266.2</v>
      </c>
      <c r="M42" s="40" t="s">
        <v>204</v>
      </c>
      <c r="N42" s="25"/>
    </row>
    <row r="43" spans="1:14" s="15" customFormat="1" ht="15" customHeight="1">
      <c r="A43" s="26">
        <v>36</v>
      </c>
      <c r="B43" s="39">
        <v>44569</v>
      </c>
      <c r="C43" s="40" t="s">
        <v>205</v>
      </c>
      <c r="D43" s="40" t="s">
        <v>206</v>
      </c>
      <c r="E43" s="40" t="s">
        <v>32</v>
      </c>
      <c r="F43" s="40" t="s">
        <v>22</v>
      </c>
      <c r="G43" s="41">
        <v>11</v>
      </c>
      <c r="H43" s="41">
        <v>120</v>
      </c>
      <c r="I43" s="43">
        <f>VLOOKUP(F43,'[1]CREATIVE PAINTS'!$C:$E,3,FALSE)</f>
        <v>2</v>
      </c>
      <c r="J43" s="43">
        <f t="shared" si="0"/>
        <v>88</v>
      </c>
      <c r="K43" s="43">
        <v>25</v>
      </c>
      <c r="L43" s="43">
        <f t="shared" si="2"/>
        <v>353</v>
      </c>
      <c r="M43" s="40" t="s">
        <v>75</v>
      </c>
      <c r="N43" s="25"/>
    </row>
    <row r="44" spans="1:14" s="15" customFormat="1" ht="15" customHeight="1">
      <c r="A44" s="26">
        <v>37</v>
      </c>
      <c r="B44" s="39">
        <v>44573</v>
      </c>
      <c r="C44" s="40" t="s">
        <v>207</v>
      </c>
      <c r="D44" s="40" t="s">
        <v>208</v>
      </c>
      <c r="E44" s="40" t="s">
        <v>32</v>
      </c>
      <c r="F44" s="40" t="s">
        <v>155</v>
      </c>
      <c r="G44" s="41">
        <v>30</v>
      </c>
      <c r="H44" s="41">
        <v>600</v>
      </c>
      <c r="I44" s="43">
        <f>VLOOKUP(F44,'[1]CREATIVE PAINTS'!$C:$E,3,FALSE)</f>
        <v>2.66</v>
      </c>
      <c r="J44" s="43">
        <f t="shared" si="0"/>
        <v>240</v>
      </c>
      <c r="K44" s="43">
        <v>25</v>
      </c>
      <c r="L44" s="43">
        <f t="shared" si="2"/>
        <v>1861</v>
      </c>
      <c r="M44" s="40" t="s">
        <v>156</v>
      </c>
      <c r="N44" s="25"/>
    </row>
    <row r="45" spans="1:14" s="15" customFormat="1" ht="15" customHeight="1">
      <c r="A45" s="26">
        <v>38</v>
      </c>
      <c r="B45" s="39">
        <v>44573</v>
      </c>
      <c r="C45" s="40" t="s">
        <v>209</v>
      </c>
      <c r="D45" s="40" t="s">
        <v>210</v>
      </c>
      <c r="E45" s="40" t="s">
        <v>32</v>
      </c>
      <c r="F45" s="40" t="s">
        <v>21</v>
      </c>
      <c r="G45" s="41">
        <v>20</v>
      </c>
      <c r="H45" s="41">
        <v>300</v>
      </c>
      <c r="I45" s="43">
        <f>VLOOKUP(F45,'[1]CREATIVE PAINTS'!$C:$E,3,FALSE)</f>
        <v>2</v>
      </c>
      <c r="J45" s="43">
        <f t="shared" si="0"/>
        <v>160</v>
      </c>
      <c r="K45" s="43">
        <v>25</v>
      </c>
      <c r="L45" s="43">
        <f t="shared" si="2"/>
        <v>785</v>
      </c>
      <c r="M45" s="40" t="s">
        <v>44</v>
      </c>
      <c r="N45" s="25"/>
    </row>
    <row r="46" spans="1:14" s="15" customFormat="1" ht="15" customHeight="1">
      <c r="A46" s="26">
        <v>39</v>
      </c>
      <c r="B46" s="39">
        <v>44573</v>
      </c>
      <c r="C46" s="40" t="s">
        <v>211</v>
      </c>
      <c r="D46" s="40" t="s">
        <v>212</v>
      </c>
      <c r="E46" s="40" t="s">
        <v>32</v>
      </c>
      <c r="F46" s="40" t="s">
        <v>67</v>
      </c>
      <c r="G46" s="41">
        <v>25</v>
      </c>
      <c r="H46" s="41">
        <v>300</v>
      </c>
      <c r="I46" s="43">
        <f>VLOOKUP(F46,'[1]CREATIVE PAINTS'!$C:$E,3,FALSE)</f>
        <v>2.25</v>
      </c>
      <c r="J46" s="43">
        <f t="shared" si="0"/>
        <v>200</v>
      </c>
      <c r="K46" s="43">
        <v>25</v>
      </c>
      <c r="L46" s="43">
        <f t="shared" si="2"/>
        <v>900</v>
      </c>
      <c r="M46" s="40" t="s">
        <v>68</v>
      </c>
      <c r="N46" s="25"/>
    </row>
    <row r="47" spans="1:14" s="15" customFormat="1" ht="15" customHeight="1">
      <c r="A47" s="26">
        <v>40</v>
      </c>
      <c r="B47" s="39">
        <v>44573</v>
      </c>
      <c r="C47" s="40" t="s">
        <v>213</v>
      </c>
      <c r="D47" s="40" t="s">
        <v>214</v>
      </c>
      <c r="E47" s="40" t="s">
        <v>32</v>
      </c>
      <c r="F47" s="40" t="s">
        <v>215</v>
      </c>
      <c r="G47" s="41">
        <v>45</v>
      </c>
      <c r="H47" s="41">
        <v>650</v>
      </c>
      <c r="I47" s="43">
        <f>VLOOKUP(F47,'[1]CREATIVE PAINTS'!$C:$E,3,FALSE)</f>
        <v>3.3</v>
      </c>
      <c r="J47" s="43">
        <f t="shared" si="0"/>
        <v>360</v>
      </c>
      <c r="K47" s="43">
        <v>25</v>
      </c>
      <c r="L47" s="43">
        <f t="shared" si="2"/>
        <v>2530</v>
      </c>
      <c r="M47" s="40" t="s">
        <v>216</v>
      </c>
      <c r="N47" s="25"/>
    </row>
    <row r="48" spans="1:14" s="15" customFormat="1" ht="15" customHeight="1">
      <c r="A48" s="26">
        <v>41</v>
      </c>
      <c r="B48" s="39">
        <v>44573</v>
      </c>
      <c r="C48" s="40" t="s">
        <v>217</v>
      </c>
      <c r="D48" s="40" t="s">
        <v>218</v>
      </c>
      <c r="E48" s="40" t="s">
        <v>32</v>
      </c>
      <c r="F48" s="40" t="s">
        <v>219</v>
      </c>
      <c r="G48" s="41">
        <v>45</v>
      </c>
      <c r="H48" s="41">
        <v>750</v>
      </c>
      <c r="I48" s="43">
        <f>VLOOKUP(F48,'[1]CREATIVE PAINTS'!$C:$E,3,FALSE)</f>
        <v>2</v>
      </c>
      <c r="J48" s="43">
        <f t="shared" si="0"/>
        <v>360</v>
      </c>
      <c r="K48" s="43">
        <v>25</v>
      </c>
      <c r="L48" s="43">
        <f t="shared" si="2"/>
        <v>1885</v>
      </c>
      <c r="M48" s="40" t="s">
        <v>99</v>
      </c>
      <c r="N48" s="25"/>
    </row>
    <row r="49" spans="1:14" s="15" customFormat="1" ht="15" customHeight="1">
      <c r="A49" s="26">
        <v>42</v>
      </c>
      <c r="B49" s="39">
        <v>44573</v>
      </c>
      <c r="C49" s="40" t="s">
        <v>220</v>
      </c>
      <c r="D49" s="40" t="s">
        <v>221</v>
      </c>
      <c r="E49" s="40" t="s">
        <v>32</v>
      </c>
      <c r="F49" s="40" t="s">
        <v>30</v>
      </c>
      <c r="G49" s="41">
        <v>16</v>
      </c>
      <c r="H49" s="41">
        <v>320</v>
      </c>
      <c r="I49" s="43">
        <f>VLOOKUP(F49,'[1]CREATIVE PAINTS'!$C:$E,3,FALSE)</f>
        <v>2.75</v>
      </c>
      <c r="J49" s="43">
        <f t="shared" si="0"/>
        <v>128</v>
      </c>
      <c r="K49" s="43">
        <v>25</v>
      </c>
      <c r="L49" s="43">
        <f t="shared" si="2"/>
        <v>1033</v>
      </c>
      <c r="M49" s="40" t="s">
        <v>49</v>
      </c>
      <c r="N49" s="25"/>
    </row>
    <row r="50" spans="1:14" s="15" customFormat="1" ht="15" customHeight="1">
      <c r="A50" s="26">
        <v>43</v>
      </c>
      <c r="B50" s="39">
        <v>44574</v>
      </c>
      <c r="C50" s="40" t="s">
        <v>222</v>
      </c>
      <c r="D50" s="40" t="s">
        <v>223</v>
      </c>
      <c r="E50" s="40" t="s">
        <v>32</v>
      </c>
      <c r="F50" s="40" t="s">
        <v>224</v>
      </c>
      <c r="G50" s="41">
        <v>57</v>
      </c>
      <c r="H50" s="41">
        <v>410</v>
      </c>
      <c r="I50" s="43">
        <f>VLOOKUP(F50,'[1]CREATIVE PAINTS'!$C:$E,3,FALSE)</f>
        <v>3.33</v>
      </c>
      <c r="J50" s="43">
        <f t="shared" si="0"/>
        <v>456</v>
      </c>
      <c r="K50" s="43">
        <v>25</v>
      </c>
      <c r="L50" s="43">
        <f t="shared" si="2"/>
        <v>1846.3</v>
      </c>
      <c r="M50" s="40" t="s">
        <v>225</v>
      </c>
      <c r="N50" s="25"/>
    </row>
    <row r="51" spans="1:14" s="15" customFormat="1" ht="15" customHeight="1">
      <c r="A51" s="26">
        <v>44</v>
      </c>
      <c r="B51" s="39">
        <v>44574</v>
      </c>
      <c r="C51" s="40" t="s">
        <v>226</v>
      </c>
      <c r="D51" s="40" t="s">
        <v>227</v>
      </c>
      <c r="E51" s="40" t="s">
        <v>32</v>
      </c>
      <c r="F51" s="40" t="s">
        <v>224</v>
      </c>
      <c r="G51" s="41">
        <v>42</v>
      </c>
      <c r="H51" s="41">
        <v>380</v>
      </c>
      <c r="I51" s="43">
        <f>VLOOKUP(F51,'[1]CREATIVE PAINTS'!$C:$E,3,FALSE)</f>
        <v>3.33</v>
      </c>
      <c r="J51" s="43">
        <f t="shared" si="0"/>
        <v>336</v>
      </c>
      <c r="K51" s="43">
        <v>25</v>
      </c>
      <c r="L51" s="43">
        <f t="shared" si="2"/>
        <v>1626.4</v>
      </c>
      <c r="M51" s="40" t="s">
        <v>225</v>
      </c>
      <c r="N51" s="25"/>
    </row>
    <row r="52" spans="1:14" s="15" customFormat="1" ht="15" customHeight="1">
      <c r="A52" s="26">
        <v>45</v>
      </c>
      <c r="B52" s="39">
        <v>44575</v>
      </c>
      <c r="C52" s="40" t="s">
        <v>228</v>
      </c>
      <c r="D52" s="40" t="s">
        <v>229</v>
      </c>
      <c r="E52" s="40" t="s">
        <v>32</v>
      </c>
      <c r="F52" s="40" t="s">
        <v>22</v>
      </c>
      <c r="G52" s="41">
        <v>37</v>
      </c>
      <c r="H52" s="41">
        <v>460</v>
      </c>
      <c r="I52" s="43">
        <f>VLOOKUP(F52,'[1]CREATIVE PAINTS'!$C:$E,3,FALSE)</f>
        <v>2</v>
      </c>
      <c r="J52" s="43">
        <f t="shared" si="0"/>
        <v>296</v>
      </c>
      <c r="K52" s="43">
        <v>25</v>
      </c>
      <c r="L52" s="43">
        <f t="shared" si="2"/>
        <v>1241</v>
      </c>
      <c r="M52" s="40" t="s">
        <v>66</v>
      </c>
      <c r="N52" s="25"/>
    </row>
    <row r="53" spans="1:14" s="15" customFormat="1" ht="15" customHeight="1">
      <c r="A53" s="26">
        <v>46</v>
      </c>
      <c r="B53" s="39">
        <v>44575</v>
      </c>
      <c r="C53" s="40" t="s">
        <v>230</v>
      </c>
      <c r="D53" s="40" t="s">
        <v>231</v>
      </c>
      <c r="E53" s="40" t="s">
        <v>32</v>
      </c>
      <c r="F53" s="40" t="s">
        <v>96</v>
      </c>
      <c r="G53" s="41">
        <v>29</v>
      </c>
      <c r="H53" s="41">
        <v>250</v>
      </c>
      <c r="I53" s="43">
        <f>VLOOKUP(F53,'[1]CREATIVE PAINTS'!$C:$E,3,FALSE)</f>
        <v>4.13</v>
      </c>
      <c r="J53" s="43">
        <f t="shared" si="0"/>
        <v>232</v>
      </c>
      <c r="K53" s="43">
        <v>25</v>
      </c>
      <c r="L53" s="43">
        <f t="shared" si="2"/>
        <v>1289.5</v>
      </c>
      <c r="M53" s="40" t="s">
        <v>97</v>
      </c>
      <c r="N53" s="25"/>
    </row>
    <row r="54" spans="1:14" s="15" customFormat="1" ht="15" customHeight="1">
      <c r="A54" s="26">
        <v>47</v>
      </c>
      <c r="B54" s="39">
        <v>44575</v>
      </c>
      <c r="C54" s="40" t="s">
        <v>232</v>
      </c>
      <c r="D54" s="40" t="s">
        <v>233</v>
      </c>
      <c r="E54" s="40" t="s">
        <v>32</v>
      </c>
      <c r="F54" s="40" t="s">
        <v>96</v>
      </c>
      <c r="G54" s="41">
        <v>33</v>
      </c>
      <c r="H54" s="41">
        <v>450</v>
      </c>
      <c r="I54" s="43">
        <f>VLOOKUP(F54,'[1]CREATIVE PAINTS'!$C:$E,3,FALSE)</f>
        <v>4.13</v>
      </c>
      <c r="J54" s="43">
        <f t="shared" si="0"/>
        <v>264</v>
      </c>
      <c r="K54" s="43">
        <v>25</v>
      </c>
      <c r="L54" s="43">
        <f t="shared" si="2"/>
        <v>2147.5</v>
      </c>
      <c r="M54" s="40" t="s">
        <v>97</v>
      </c>
      <c r="N54" s="25"/>
    </row>
    <row r="55" spans="1:14" s="15" customFormat="1" ht="15" customHeight="1">
      <c r="A55" s="26">
        <v>48</v>
      </c>
      <c r="B55" s="39">
        <v>44575</v>
      </c>
      <c r="C55" s="40" t="s">
        <v>234</v>
      </c>
      <c r="D55" s="40" t="s">
        <v>235</v>
      </c>
      <c r="E55" s="40" t="s">
        <v>32</v>
      </c>
      <c r="F55" s="40" t="s">
        <v>45</v>
      </c>
      <c r="G55" s="41">
        <v>20</v>
      </c>
      <c r="H55" s="41">
        <v>300</v>
      </c>
      <c r="I55" s="43">
        <f>VLOOKUP(F55,'[1]CREATIVE PAINTS'!$C:$E,3,FALSE)</f>
        <v>2.75</v>
      </c>
      <c r="J55" s="43">
        <f t="shared" si="0"/>
        <v>160</v>
      </c>
      <c r="K55" s="43">
        <v>25</v>
      </c>
      <c r="L55" s="43">
        <f t="shared" si="2"/>
        <v>1010</v>
      </c>
      <c r="M55" s="40" t="s">
        <v>46</v>
      </c>
      <c r="N55" s="25"/>
    </row>
    <row r="56" spans="1:14" s="15" customFormat="1" ht="15" customHeight="1">
      <c r="A56" s="26">
        <v>49</v>
      </c>
      <c r="B56" s="39">
        <v>44575</v>
      </c>
      <c r="C56" s="40" t="s">
        <v>236</v>
      </c>
      <c r="D56" s="40" t="s">
        <v>237</v>
      </c>
      <c r="E56" s="40" t="s">
        <v>32</v>
      </c>
      <c r="F56" s="40" t="s">
        <v>26</v>
      </c>
      <c r="G56" s="41">
        <v>30</v>
      </c>
      <c r="H56" s="41">
        <v>390</v>
      </c>
      <c r="I56" s="43">
        <f>VLOOKUP(F56,'[1]CREATIVE PAINTS'!$C:$E,3,FALSE)</f>
        <v>3.85</v>
      </c>
      <c r="J56" s="43">
        <f t="shared" si="0"/>
        <v>240</v>
      </c>
      <c r="K56" s="43">
        <v>25</v>
      </c>
      <c r="L56" s="43">
        <f t="shared" si="2"/>
        <v>1766.5</v>
      </c>
      <c r="M56" s="40" t="s">
        <v>238</v>
      </c>
      <c r="N56" s="25"/>
    </row>
    <row r="57" spans="1:14" s="15" customFormat="1" ht="15" customHeight="1">
      <c r="A57" s="26">
        <v>50</v>
      </c>
      <c r="B57" s="39">
        <v>44575</v>
      </c>
      <c r="C57" s="40" t="s">
        <v>239</v>
      </c>
      <c r="D57" s="40" t="s">
        <v>240</v>
      </c>
      <c r="E57" s="40" t="s">
        <v>32</v>
      </c>
      <c r="F57" s="40" t="s">
        <v>21</v>
      </c>
      <c r="G57" s="41">
        <v>13</v>
      </c>
      <c r="H57" s="41">
        <v>170</v>
      </c>
      <c r="I57" s="43">
        <f>VLOOKUP(F57,'[1]CREATIVE PAINTS'!$C:$E,3,FALSE)</f>
        <v>2</v>
      </c>
      <c r="J57" s="43">
        <f t="shared" si="0"/>
        <v>104</v>
      </c>
      <c r="K57" s="43">
        <v>25</v>
      </c>
      <c r="L57" s="43">
        <f t="shared" si="2"/>
        <v>469</v>
      </c>
      <c r="M57" s="40" t="s">
        <v>44</v>
      </c>
      <c r="N57" s="25"/>
    </row>
    <row r="58" spans="1:14" s="15" customFormat="1" ht="15" customHeight="1">
      <c r="A58" s="26">
        <v>51</v>
      </c>
      <c r="B58" s="39">
        <v>44576</v>
      </c>
      <c r="C58" s="40" t="s">
        <v>241</v>
      </c>
      <c r="D58" s="40" t="s">
        <v>242</v>
      </c>
      <c r="E58" s="40" t="s">
        <v>32</v>
      </c>
      <c r="F58" s="40" t="s">
        <v>47</v>
      </c>
      <c r="G58" s="41">
        <v>27</v>
      </c>
      <c r="H58" s="41">
        <v>430</v>
      </c>
      <c r="I58" s="43">
        <f>VLOOKUP(F58,'[1]CREATIVE PAINTS'!$C:$E,3,FALSE)</f>
        <v>2</v>
      </c>
      <c r="J58" s="43">
        <f t="shared" si="0"/>
        <v>216</v>
      </c>
      <c r="K58" s="43">
        <v>25</v>
      </c>
      <c r="L58" s="43">
        <f t="shared" si="2"/>
        <v>1101</v>
      </c>
      <c r="M58" s="40" t="s">
        <v>48</v>
      </c>
      <c r="N58" s="25"/>
    </row>
    <row r="59" spans="1:14" s="15" customFormat="1" ht="15" customHeight="1">
      <c r="A59" s="26">
        <v>52</v>
      </c>
      <c r="B59" s="39">
        <v>44576</v>
      </c>
      <c r="C59" s="40" t="s">
        <v>243</v>
      </c>
      <c r="D59" s="40" t="s">
        <v>244</v>
      </c>
      <c r="E59" s="40" t="s">
        <v>32</v>
      </c>
      <c r="F59" s="40" t="s">
        <v>18</v>
      </c>
      <c r="G59" s="41">
        <v>14</v>
      </c>
      <c r="H59" s="41">
        <v>280</v>
      </c>
      <c r="I59" s="43">
        <f>VLOOKUP(F59,'[1]CREATIVE PAINTS'!$C:$E,3,FALSE)</f>
        <v>2</v>
      </c>
      <c r="J59" s="43">
        <f t="shared" si="0"/>
        <v>112</v>
      </c>
      <c r="K59" s="43">
        <v>25</v>
      </c>
      <c r="L59" s="43">
        <f t="shared" si="2"/>
        <v>697</v>
      </c>
      <c r="M59" s="40" t="s">
        <v>245</v>
      </c>
      <c r="N59" s="25"/>
    </row>
    <row r="60" spans="1:14" s="15" customFormat="1" ht="15" customHeight="1">
      <c r="A60" s="26">
        <v>53</v>
      </c>
      <c r="B60" s="39">
        <v>44576</v>
      </c>
      <c r="C60" s="40" t="s">
        <v>246</v>
      </c>
      <c r="D60" s="40" t="s">
        <v>247</v>
      </c>
      <c r="E60" s="40" t="s">
        <v>32</v>
      </c>
      <c r="F60" s="40" t="s">
        <v>89</v>
      </c>
      <c r="G60" s="41">
        <v>10</v>
      </c>
      <c r="H60" s="41">
        <v>200</v>
      </c>
      <c r="I60" s="43">
        <f>VLOOKUP(F60,'[1]CREATIVE PAINTS'!$C:$E,3,FALSE)</f>
        <v>4.24</v>
      </c>
      <c r="J60" s="43">
        <f t="shared" si="0"/>
        <v>80</v>
      </c>
      <c r="K60" s="43">
        <v>25</v>
      </c>
      <c r="L60" s="43">
        <f t="shared" si="2"/>
        <v>953</v>
      </c>
      <c r="M60" s="40" t="s">
        <v>90</v>
      </c>
      <c r="N60" s="25"/>
    </row>
    <row r="61" spans="1:14" s="15" customFormat="1" ht="15" customHeight="1">
      <c r="A61" s="26">
        <v>54</v>
      </c>
      <c r="B61" s="39">
        <v>44579</v>
      </c>
      <c r="C61" s="40" t="s">
        <v>248</v>
      </c>
      <c r="D61" s="40" t="s">
        <v>249</v>
      </c>
      <c r="E61" s="40" t="s">
        <v>32</v>
      </c>
      <c r="F61" s="40" t="s">
        <v>94</v>
      </c>
      <c r="G61" s="41">
        <v>71</v>
      </c>
      <c r="H61" s="41">
        <v>890</v>
      </c>
      <c r="I61" s="43">
        <f>VLOOKUP(F61,'[1]CREATIVE PAINTS'!$C:$E,3,FALSE)</f>
        <v>2.4</v>
      </c>
      <c r="J61" s="43">
        <f t="shared" si="0"/>
        <v>568</v>
      </c>
      <c r="K61" s="43">
        <v>25</v>
      </c>
      <c r="L61" s="43">
        <f t="shared" si="2"/>
        <v>2729</v>
      </c>
      <c r="M61" s="40" t="s">
        <v>95</v>
      </c>
      <c r="N61" s="25"/>
    </row>
    <row r="62" spans="1:14" s="15" customFormat="1" ht="15" customHeight="1">
      <c r="A62" s="26">
        <v>55</v>
      </c>
      <c r="B62" s="39">
        <v>44579</v>
      </c>
      <c r="C62" s="40" t="s">
        <v>250</v>
      </c>
      <c r="D62" s="40" t="s">
        <v>251</v>
      </c>
      <c r="E62" s="40" t="s">
        <v>32</v>
      </c>
      <c r="F62" s="40" t="s">
        <v>27</v>
      </c>
      <c r="G62" s="41">
        <v>15</v>
      </c>
      <c r="H62" s="41">
        <v>90</v>
      </c>
      <c r="I62" s="43">
        <f>VLOOKUP(F62,'[1]CREATIVE PAINTS'!$C:$E,3,FALSE)</f>
        <v>2</v>
      </c>
      <c r="J62" s="43">
        <f t="shared" si="0"/>
        <v>120</v>
      </c>
      <c r="K62" s="43">
        <v>25</v>
      </c>
      <c r="L62" s="43">
        <f t="shared" si="2"/>
        <v>325</v>
      </c>
      <c r="M62" s="40" t="s">
        <v>83</v>
      </c>
      <c r="N62" s="25"/>
    </row>
    <row r="63" spans="1:14" s="15" customFormat="1" ht="15" customHeight="1">
      <c r="A63" s="26">
        <v>56</v>
      </c>
      <c r="B63" s="39">
        <v>44579</v>
      </c>
      <c r="C63" s="40" t="s">
        <v>252</v>
      </c>
      <c r="D63" s="40" t="s">
        <v>253</v>
      </c>
      <c r="E63" s="40" t="s">
        <v>32</v>
      </c>
      <c r="F63" s="40" t="s">
        <v>19</v>
      </c>
      <c r="G63" s="41">
        <v>57</v>
      </c>
      <c r="H63" s="41">
        <v>600</v>
      </c>
      <c r="I63" s="43">
        <f>VLOOKUP(F63,'[1]CREATIVE PAINTS'!$C:$E,3,FALSE)</f>
        <v>3.85</v>
      </c>
      <c r="J63" s="43">
        <f t="shared" si="0"/>
        <v>456</v>
      </c>
      <c r="K63" s="43">
        <v>25</v>
      </c>
      <c r="L63" s="43">
        <f t="shared" si="2"/>
        <v>2791</v>
      </c>
      <c r="M63" s="40" t="s">
        <v>40</v>
      </c>
      <c r="N63" s="25"/>
    </row>
    <row r="64" spans="1:14" s="15" customFormat="1" ht="15" customHeight="1">
      <c r="A64" s="26">
        <v>57</v>
      </c>
      <c r="B64" s="39">
        <v>44579</v>
      </c>
      <c r="C64" s="40" t="s">
        <v>254</v>
      </c>
      <c r="D64" s="40" t="s">
        <v>255</v>
      </c>
      <c r="E64" s="40" t="s">
        <v>32</v>
      </c>
      <c r="F64" s="40" t="s">
        <v>256</v>
      </c>
      <c r="G64" s="41">
        <v>30</v>
      </c>
      <c r="H64" s="41">
        <v>540</v>
      </c>
      <c r="I64" s="43">
        <f>VLOOKUP(F64,'[1]CREATIVE PAINTS'!$C:$E,3,FALSE)</f>
        <v>2.75</v>
      </c>
      <c r="J64" s="43">
        <f t="shared" si="0"/>
        <v>240</v>
      </c>
      <c r="K64" s="43">
        <v>25</v>
      </c>
      <c r="L64" s="43">
        <f t="shared" si="2"/>
        <v>1750</v>
      </c>
      <c r="M64" s="40" t="s">
        <v>257</v>
      </c>
      <c r="N64" s="25"/>
    </row>
    <row r="65" spans="1:14" s="15" customFormat="1" ht="15" customHeight="1">
      <c r="A65" s="26">
        <v>58</v>
      </c>
      <c r="B65" s="39">
        <v>44580</v>
      </c>
      <c r="C65" s="40" t="s">
        <v>258</v>
      </c>
      <c r="D65" s="40" t="s">
        <v>259</v>
      </c>
      <c r="E65" s="40" t="s">
        <v>32</v>
      </c>
      <c r="F65" s="40" t="s">
        <v>50</v>
      </c>
      <c r="G65" s="41">
        <v>20</v>
      </c>
      <c r="H65" s="41">
        <v>300</v>
      </c>
      <c r="I65" s="43">
        <f>VLOOKUP(F65,'[1]CREATIVE PAINTS'!$C:$E,3,FALSE)</f>
        <v>2.1800000000000002</v>
      </c>
      <c r="J65" s="43">
        <f t="shared" si="0"/>
        <v>160</v>
      </c>
      <c r="K65" s="43">
        <v>25</v>
      </c>
      <c r="L65" s="43">
        <f t="shared" si="2"/>
        <v>839</v>
      </c>
      <c r="M65" s="40" t="s">
        <v>51</v>
      </c>
      <c r="N65" s="25"/>
    </row>
    <row r="66" spans="1:14" s="15" customFormat="1" ht="15" customHeight="1">
      <c r="A66" s="26">
        <v>59</v>
      </c>
      <c r="B66" s="39">
        <v>44580</v>
      </c>
      <c r="C66" s="40" t="s">
        <v>260</v>
      </c>
      <c r="D66" s="40" t="s">
        <v>261</v>
      </c>
      <c r="E66" s="40" t="s">
        <v>32</v>
      </c>
      <c r="F66" s="40" t="s">
        <v>100</v>
      </c>
      <c r="G66" s="41">
        <v>4</v>
      </c>
      <c r="H66" s="41">
        <v>28</v>
      </c>
      <c r="I66" s="43">
        <f>VLOOKUP(F66,'[1]CREATIVE PAINTS'!$C:$E,3,FALSE)</f>
        <v>2</v>
      </c>
      <c r="J66" s="43">
        <f t="shared" si="0"/>
        <v>32</v>
      </c>
      <c r="K66" s="43">
        <v>25</v>
      </c>
      <c r="L66" s="43">
        <f>50*I66+J66+K66</f>
        <v>157</v>
      </c>
      <c r="M66" s="40" t="s">
        <v>262</v>
      </c>
      <c r="N66" s="25"/>
    </row>
    <row r="67" spans="1:14" s="15" customFormat="1" ht="15" customHeight="1">
      <c r="A67" s="26">
        <v>60</v>
      </c>
      <c r="B67" s="39">
        <v>44580</v>
      </c>
      <c r="C67" s="40" t="s">
        <v>263</v>
      </c>
      <c r="D67" s="40" t="s">
        <v>264</v>
      </c>
      <c r="E67" s="40" t="s">
        <v>32</v>
      </c>
      <c r="F67" s="40" t="s">
        <v>21</v>
      </c>
      <c r="G67" s="41">
        <v>8</v>
      </c>
      <c r="H67" s="41">
        <v>110</v>
      </c>
      <c r="I67" s="43">
        <f>VLOOKUP(F67,'[1]CREATIVE PAINTS'!$C:$E,3,FALSE)</f>
        <v>2</v>
      </c>
      <c r="J67" s="43">
        <f t="shared" si="0"/>
        <v>64</v>
      </c>
      <c r="K67" s="43">
        <v>25</v>
      </c>
      <c r="L67" s="43">
        <f t="shared" ref="L67:L72" si="3">H67*I67+J67+K67</f>
        <v>309</v>
      </c>
      <c r="M67" s="40" t="s">
        <v>44</v>
      </c>
      <c r="N67" s="25"/>
    </row>
    <row r="68" spans="1:14" s="15" customFormat="1" ht="15" customHeight="1">
      <c r="A68" s="26">
        <v>61</v>
      </c>
      <c r="B68" s="39">
        <v>44580</v>
      </c>
      <c r="C68" s="40" t="s">
        <v>265</v>
      </c>
      <c r="D68" s="40" t="s">
        <v>266</v>
      </c>
      <c r="E68" s="40" t="s">
        <v>32</v>
      </c>
      <c r="F68" s="40" t="s">
        <v>26</v>
      </c>
      <c r="G68" s="41">
        <v>34</v>
      </c>
      <c r="H68" s="41">
        <v>300</v>
      </c>
      <c r="I68" s="43">
        <f>VLOOKUP(F68,'[1]CREATIVE PAINTS'!$C:$E,3,FALSE)</f>
        <v>3.85</v>
      </c>
      <c r="J68" s="43">
        <f t="shared" si="0"/>
        <v>272</v>
      </c>
      <c r="K68" s="43">
        <v>25</v>
      </c>
      <c r="L68" s="43">
        <f t="shared" si="3"/>
        <v>1452</v>
      </c>
      <c r="M68" s="40" t="s">
        <v>238</v>
      </c>
      <c r="N68" s="25"/>
    </row>
    <row r="69" spans="1:14" s="15" customFormat="1" ht="15" customHeight="1">
      <c r="A69" s="26">
        <v>62</v>
      </c>
      <c r="B69" s="39">
        <v>44581</v>
      </c>
      <c r="C69" s="40" t="s">
        <v>267</v>
      </c>
      <c r="D69" s="40" t="s">
        <v>268</v>
      </c>
      <c r="E69" s="40" t="s">
        <v>32</v>
      </c>
      <c r="F69" s="40" t="s">
        <v>269</v>
      </c>
      <c r="G69" s="41">
        <v>20</v>
      </c>
      <c r="H69" s="41">
        <v>220</v>
      </c>
      <c r="I69" s="43">
        <f>VLOOKUP(F69,'[1]CREATIVE PAINTS'!$C:$E,3,FALSE)</f>
        <v>2.27</v>
      </c>
      <c r="J69" s="43">
        <f t="shared" si="0"/>
        <v>160</v>
      </c>
      <c r="K69" s="43">
        <v>25</v>
      </c>
      <c r="L69" s="43">
        <f t="shared" si="3"/>
        <v>684.4</v>
      </c>
      <c r="M69" s="40" t="s">
        <v>270</v>
      </c>
      <c r="N69" s="25"/>
    </row>
    <row r="70" spans="1:14" s="15" customFormat="1" ht="15" customHeight="1">
      <c r="A70" s="26">
        <v>63</v>
      </c>
      <c r="B70" s="39">
        <v>44581</v>
      </c>
      <c r="C70" s="40" t="s">
        <v>271</v>
      </c>
      <c r="D70" s="40" t="s">
        <v>272</v>
      </c>
      <c r="E70" s="40" t="s">
        <v>32</v>
      </c>
      <c r="F70" s="40" t="s">
        <v>71</v>
      </c>
      <c r="G70" s="41">
        <v>11</v>
      </c>
      <c r="H70" s="41">
        <v>130</v>
      </c>
      <c r="I70" s="43">
        <f>VLOOKUP(F70,'[1]CREATIVE PAINTS'!$C:$E,3,FALSE)</f>
        <v>2</v>
      </c>
      <c r="J70" s="43">
        <f t="shared" si="0"/>
        <v>88</v>
      </c>
      <c r="K70" s="43">
        <v>25</v>
      </c>
      <c r="L70" s="43">
        <f t="shared" si="3"/>
        <v>373</v>
      </c>
      <c r="M70" s="40" t="s">
        <v>98</v>
      </c>
      <c r="N70" s="25"/>
    </row>
    <row r="71" spans="1:14" s="15" customFormat="1" ht="15" customHeight="1">
      <c r="A71" s="26">
        <v>64</v>
      </c>
      <c r="B71" s="39">
        <v>44581</v>
      </c>
      <c r="C71" s="40" t="s">
        <v>273</v>
      </c>
      <c r="D71" s="40" t="s">
        <v>274</v>
      </c>
      <c r="E71" s="40" t="s">
        <v>32</v>
      </c>
      <c r="F71" s="40" t="s">
        <v>275</v>
      </c>
      <c r="G71" s="41">
        <v>16</v>
      </c>
      <c r="H71" s="41">
        <v>180</v>
      </c>
      <c r="I71" s="43">
        <f>VLOOKUP(F71,'[1]CREATIVE PAINTS'!$C:$E,3,FALSE)</f>
        <v>2.2999999999999998</v>
      </c>
      <c r="J71" s="43">
        <f t="shared" si="0"/>
        <v>128</v>
      </c>
      <c r="K71" s="43">
        <v>25</v>
      </c>
      <c r="L71" s="43">
        <f t="shared" si="3"/>
        <v>567</v>
      </c>
      <c r="M71" s="40" t="s">
        <v>276</v>
      </c>
      <c r="N71" s="25"/>
    </row>
    <row r="72" spans="1:14" s="15" customFormat="1" ht="15" customHeight="1">
      <c r="A72" s="26">
        <v>65</v>
      </c>
      <c r="B72" s="39">
        <v>44585</v>
      </c>
      <c r="C72" s="40" t="s">
        <v>277</v>
      </c>
      <c r="D72" s="40" t="s">
        <v>278</v>
      </c>
      <c r="E72" s="40" t="s">
        <v>32</v>
      </c>
      <c r="F72" s="40" t="s">
        <v>15</v>
      </c>
      <c r="G72" s="41">
        <v>16</v>
      </c>
      <c r="H72" s="41">
        <v>160</v>
      </c>
      <c r="I72" s="43">
        <f>VLOOKUP(F72,'[1]CREATIVE PAINTS'!$C:$E,3,FALSE)</f>
        <v>2.13</v>
      </c>
      <c r="J72" s="43">
        <f t="shared" ref="J72:J104" si="4">G72*8</f>
        <v>128</v>
      </c>
      <c r="K72" s="43">
        <v>25</v>
      </c>
      <c r="L72" s="43">
        <f t="shared" si="3"/>
        <v>493.79999999999995</v>
      </c>
      <c r="M72" s="40" t="s">
        <v>43</v>
      </c>
      <c r="N72" s="25"/>
    </row>
    <row r="73" spans="1:14" s="15" customFormat="1" ht="15" customHeight="1">
      <c r="A73" s="26">
        <v>66</v>
      </c>
      <c r="B73" s="39">
        <v>44585</v>
      </c>
      <c r="C73" s="40" t="s">
        <v>279</v>
      </c>
      <c r="D73" s="40" t="s">
        <v>280</v>
      </c>
      <c r="E73" s="40" t="s">
        <v>32</v>
      </c>
      <c r="F73" s="40" t="s">
        <v>15</v>
      </c>
      <c r="G73" s="41">
        <v>2</v>
      </c>
      <c r="H73" s="41">
        <v>30</v>
      </c>
      <c r="I73" s="43">
        <f>VLOOKUP(F73,'[1]CREATIVE PAINTS'!$C:$E,3,FALSE)</f>
        <v>2.13</v>
      </c>
      <c r="J73" s="43">
        <f t="shared" si="4"/>
        <v>16</v>
      </c>
      <c r="K73" s="43">
        <v>25</v>
      </c>
      <c r="L73" s="43">
        <f>50*I73+J73+K73</f>
        <v>147.5</v>
      </c>
      <c r="M73" s="40" t="s">
        <v>43</v>
      </c>
      <c r="N73" s="25"/>
    </row>
    <row r="74" spans="1:14" s="15" customFormat="1" ht="15" customHeight="1">
      <c r="A74" s="26">
        <v>67</v>
      </c>
      <c r="B74" s="39">
        <v>44585</v>
      </c>
      <c r="C74" s="40" t="s">
        <v>281</v>
      </c>
      <c r="D74" s="40" t="s">
        <v>282</v>
      </c>
      <c r="E74" s="40" t="s">
        <v>32</v>
      </c>
      <c r="F74" s="40" t="s">
        <v>50</v>
      </c>
      <c r="G74" s="41">
        <v>28</v>
      </c>
      <c r="H74" s="41">
        <v>400</v>
      </c>
      <c r="I74" s="43">
        <f>VLOOKUP(F74,'[1]CREATIVE PAINTS'!$C:$E,3,FALSE)</f>
        <v>2.1800000000000002</v>
      </c>
      <c r="J74" s="43">
        <f t="shared" si="4"/>
        <v>224</v>
      </c>
      <c r="K74" s="43">
        <v>25</v>
      </c>
      <c r="L74" s="43">
        <f t="shared" ref="L74:L81" si="5">H74*I74+J74+K74</f>
        <v>1121</v>
      </c>
      <c r="M74" s="40" t="s">
        <v>51</v>
      </c>
      <c r="N74" s="25"/>
    </row>
    <row r="75" spans="1:14" s="15" customFormat="1" ht="15" customHeight="1">
      <c r="A75" s="26">
        <v>68</v>
      </c>
      <c r="B75" s="39">
        <v>44585</v>
      </c>
      <c r="C75" s="40" t="s">
        <v>283</v>
      </c>
      <c r="D75" s="40" t="s">
        <v>284</v>
      </c>
      <c r="E75" s="40" t="s">
        <v>32</v>
      </c>
      <c r="F75" s="46" t="s">
        <v>285</v>
      </c>
      <c r="G75" s="41">
        <v>40</v>
      </c>
      <c r="H75" s="41">
        <v>460</v>
      </c>
      <c r="I75" s="43">
        <f>VLOOKUP(F75,'[1]CREATIVE PAINTS'!$C:$E,3,FALSE)</f>
        <v>2.75</v>
      </c>
      <c r="J75" s="43">
        <f t="shared" si="4"/>
        <v>320</v>
      </c>
      <c r="K75" s="43">
        <v>25</v>
      </c>
      <c r="L75" s="43">
        <f t="shared" si="5"/>
        <v>1610</v>
      </c>
      <c r="M75" s="40" t="s">
        <v>286</v>
      </c>
      <c r="N75" s="25"/>
    </row>
    <row r="76" spans="1:14" s="15" customFormat="1" ht="15" customHeight="1">
      <c r="A76" s="26">
        <v>69</v>
      </c>
      <c r="B76" s="39">
        <v>44585</v>
      </c>
      <c r="C76" s="40" t="s">
        <v>287</v>
      </c>
      <c r="D76" s="40" t="s">
        <v>288</v>
      </c>
      <c r="E76" s="40" t="s">
        <v>32</v>
      </c>
      <c r="F76" s="40" t="s">
        <v>45</v>
      </c>
      <c r="G76" s="41">
        <v>32</v>
      </c>
      <c r="H76" s="41">
        <v>450</v>
      </c>
      <c r="I76" s="43">
        <f>VLOOKUP(F76,'[1]CREATIVE PAINTS'!$C:$E,3,FALSE)</f>
        <v>2.75</v>
      </c>
      <c r="J76" s="43">
        <f t="shared" si="4"/>
        <v>256</v>
      </c>
      <c r="K76" s="43">
        <v>25</v>
      </c>
      <c r="L76" s="43">
        <f t="shared" si="5"/>
        <v>1518.5</v>
      </c>
      <c r="M76" s="40" t="s">
        <v>46</v>
      </c>
      <c r="N76" s="25"/>
    </row>
    <row r="77" spans="1:14" s="15" customFormat="1" ht="15" customHeight="1">
      <c r="A77" s="26">
        <v>70</v>
      </c>
      <c r="B77" s="39">
        <v>44587</v>
      </c>
      <c r="C77" s="40" t="s">
        <v>289</v>
      </c>
      <c r="D77" s="40" t="s">
        <v>290</v>
      </c>
      <c r="E77" s="40" t="s">
        <v>32</v>
      </c>
      <c r="F77" s="40" t="s">
        <v>291</v>
      </c>
      <c r="G77" s="41">
        <v>16</v>
      </c>
      <c r="H77" s="41">
        <v>190</v>
      </c>
      <c r="I77" s="43">
        <f>VLOOKUP(F77,'[1]CREATIVE PAINTS'!$C:$E,3,FALSE)</f>
        <v>2.4</v>
      </c>
      <c r="J77" s="43">
        <f t="shared" si="4"/>
        <v>128</v>
      </c>
      <c r="K77" s="43">
        <v>25</v>
      </c>
      <c r="L77" s="43">
        <f t="shared" si="5"/>
        <v>609</v>
      </c>
      <c r="M77" s="40" t="s">
        <v>292</v>
      </c>
      <c r="N77" s="25"/>
    </row>
    <row r="78" spans="1:14" s="15" customFormat="1" ht="15" customHeight="1">
      <c r="A78" s="26">
        <v>71</v>
      </c>
      <c r="B78" s="39">
        <v>44587</v>
      </c>
      <c r="C78" s="40" t="s">
        <v>293</v>
      </c>
      <c r="D78" s="40" t="s">
        <v>294</v>
      </c>
      <c r="E78" s="40" t="s">
        <v>32</v>
      </c>
      <c r="F78" s="40" t="s">
        <v>21</v>
      </c>
      <c r="G78" s="41">
        <v>15</v>
      </c>
      <c r="H78" s="41">
        <v>190</v>
      </c>
      <c r="I78" s="43">
        <f>VLOOKUP(F78,'[1]CREATIVE PAINTS'!$C:$E,3,FALSE)</f>
        <v>2</v>
      </c>
      <c r="J78" s="43">
        <f t="shared" si="4"/>
        <v>120</v>
      </c>
      <c r="K78" s="43">
        <v>25</v>
      </c>
      <c r="L78" s="43">
        <f t="shared" si="5"/>
        <v>525</v>
      </c>
      <c r="M78" s="40" t="s">
        <v>44</v>
      </c>
      <c r="N78" s="25"/>
    </row>
    <row r="79" spans="1:14" s="15" customFormat="1" ht="15" customHeight="1">
      <c r="A79" s="26">
        <v>72</v>
      </c>
      <c r="B79" s="39">
        <v>44587</v>
      </c>
      <c r="C79" s="40" t="s">
        <v>295</v>
      </c>
      <c r="D79" s="40" t="s">
        <v>296</v>
      </c>
      <c r="E79" s="40" t="s">
        <v>32</v>
      </c>
      <c r="F79" s="40" t="s">
        <v>58</v>
      </c>
      <c r="G79" s="41">
        <v>17</v>
      </c>
      <c r="H79" s="41">
        <v>340</v>
      </c>
      <c r="I79" s="43">
        <f>VLOOKUP(F79,'[1]CREATIVE PAINTS'!$C:$E,3,FALSE)</f>
        <v>2.8</v>
      </c>
      <c r="J79" s="43">
        <f t="shared" si="4"/>
        <v>136</v>
      </c>
      <c r="K79" s="43">
        <v>25</v>
      </c>
      <c r="L79" s="43">
        <f t="shared" si="5"/>
        <v>1113</v>
      </c>
      <c r="M79" s="40" t="s">
        <v>59</v>
      </c>
      <c r="N79" s="25"/>
    </row>
    <row r="80" spans="1:14" s="15" customFormat="1" ht="15" customHeight="1">
      <c r="A80" s="26">
        <v>73</v>
      </c>
      <c r="B80" s="39">
        <v>44587</v>
      </c>
      <c r="C80" s="40" t="s">
        <v>297</v>
      </c>
      <c r="D80" s="40" t="s">
        <v>298</v>
      </c>
      <c r="E80" s="40" t="s">
        <v>32</v>
      </c>
      <c r="F80" s="40" t="s">
        <v>299</v>
      </c>
      <c r="G80" s="41">
        <v>21</v>
      </c>
      <c r="H80" s="41">
        <v>340</v>
      </c>
      <c r="I80" s="43">
        <f>VLOOKUP(F80,'[1]CREATIVE PAINTS'!$C:$E,3,FALSE)</f>
        <v>2.54</v>
      </c>
      <c r="J80" s="43">
        <f t="shared" si="4"/>
        <v>168</v>
      </c>
      <c r="K80" s="43">
        <v>25</v>
      </c>
      <c r="L80" s="43">
        <f t="shared" si="5"/>
        <v>1056.5999999999999</v>
      </c>
      <c r="M80" s="40" t="s">
        <v>300</v>
      </c>
      <c r="N80" s="25"/>
    </row>
    <row r="81" spans="1:14" s="15" customFormat="1" ht="15" customHeight="1">
      <c r="A81" s="26">
        <v>74</v>
      </c>
      <c r="B81" s="39">
        <v>44587</v>
      </c>
      <c r="C81" s="40" t="s">
        <v>301</v>
      </c>
      <c r="D81" s="40" t="s">
        <v>302</v>
      </c>
      <c r="E81" s="40" t="s">
        <v>32</v>
      </c>
      <c r="F81" s="40" t="s">
        <v>15</v>
      </c>
      <c r="G81" s="41">
        <v>29</v>
      </c>
      <c r="H81" s="41">
        <v>350</v>
      </c>
      <c r="I81" s="43">
        <f>VLOOKUP(F81,'[1]CREATIVE PAINTS'!$C:$E,3,FALSE)</f>
        <v>2.13</v>
      </c>
      <c r="J81" s="43">
        <f t="shared" si="4"/>
        <v>232</v>
      </c>
      <c r="K81" s="43">
        <v>25</v>
      </c>
      <c r="L81" s="43">
        <f t="shared" si="5"/>
        <v>1002.5</v>
      </c>
      <c r="M81" s="40" t="s">
        <v>68</v>
      </c>
      <c r="N81" s="25"/>
    </row>
    <row r="82" spans="1:14" s="15" customFormat="1" ht="15" customHeight="1">
      <c r="A82" s="26">
        <v>75</v>
      </c>
      <c r="B82" s="39">
        <v>44587</v>
      </c>
      <c r="C82" s="40" t="s">
        <v>303</v>
      </c>
      <c r="D82" s="40" t="s">
        <v>304</v>
      </c>
      <c r="E82" s="40" t="s">
        <v>32</v>
      </c>
      <c r="F82" s="40" t="s">
        <v>87</v>
      </c>
      <c r="G82" s="41">
        <v>7</v>
      </c>
      <c r="H82" s="41">
        <v>40</v>
      </c>
      <c r="I82" s="43">
        <f>VLOOKUP(F82,'[1]CREATIVE PAINTS'!$C:$E,3,FALSE)</f>
        <v>2.66</v>
      </c>
      <c r="J82" s="43">
        <f t="shared" si="4"/>
        <v>56</v>
      </c>
      <c r="K82" s="43">
        <v>25</v>
      </c>
      <c r="L82" s="43">
        <f>50*I82+J82+K82</f>
        <v>214</v>
      </c>
      <c r="M82" s="40" t="s">
        <v>88</v>
      </c>
      <c r="N82" s="25"/>
    </row>
    <row r="83" spans="1:14" s="15" customFormat="1" ht="15" customHeight="1">
      <c r="A83" s="26">
        <v>76</v>
      </c>
      <c r="B83" s="39">
        <v>44587</v>
      </c>
      <c r="C83" s="40" t="s">
        <v>305</v>
      </c>
      <c r="D83" s="40" t="s">
        <v>306</v>
      </c>
      <c r="E83" s="40" t="s">
        <v>32</v>
      </c>
      <c r="F83" s="40" t="s">
        <v>69</v>
      </c>
      <c r="G83" s="41">
        <v>15</v>
      </c>
      <c r="H83" s="41">
        <v>80</v>
      </c>
      <c r="I83" s="43">
        <f>VLOOKUP(F83,'[1]CREATIVE PAINTS'!$C:$E,3,FALSE)</f>
        <v>2</v>
      </c>
      <c r="J83" s="43">
        <f t="shared" si="4"/>
        <v>120</v>
      </c>
      <c r="K83" s="43">
        <v>25</v>
      </c>
      <c r="L83" s="43">
        <f>H83*I83+J83+K83</f>
        <v>305</v>
      </c>
      <c r="M83" s="40" t="s">
        <v>70</v>
      </c>
      <c r="N83" s="25"/>
    </row>
    <row r="84" spans="1:14" s="15" customFormat="1" ht="15" customHeight="1">
      <c r="A84" s="26">
        <v>77</v>
      </c>
      <c r="B84" s="39">
        <v>44587</v>
      </c>
      <c r="C84" s="40" t="s">
        <v>307</v>
      </c>
      <c r="D84" s="40" t="s">
        <v>308</v>
      </c>
      <c r="E84" s="40" t="s">
        <v>32</v>
      </c>
      <c r="F84" s="40" t="s">
        <v>269</v>
      </c>
      <c r="G84" s="41">
        <v>5</v>
      </c>
      <c r="H84" s="41">
        <v>20</v>
      </c>
      <c r="I84" s="43">
        <f>VLOOKUP(F84,'[1]CREATIVE PAINTS'!$C:$E,3,FALSE)</f>
        <v>2.27</v>
      </c>
      <c r="J84" s="43">
        <f t="shared" si="4"/>
        <v>40</v>
      </c>
      <c r="K84" s="43">
        <v>25</v>
      </c>
      <c r="L84" s="43">
        <f>50*I84+J84+K84</f>
        <v>178.5</v>
      </c>
      <c r="M84" s="40" t="s">
        <v>270</v>
      </c>
      <c r="N84" s="25"/>
    </row>
    <row r="85" spans="1:14" s="15" customFormat="1" ht="15" customHeight="1">
      <c r="A85" s="26">
        <v>78</v>
      </c>
      <c r="B85" s="39">
        <v>44587</v>
      </c>
      <c r="C85" s="40" t="s">
        <v>309</v>
      </c>
      <c r="D85" s="40" t="s">
        <v>310</v>
      </c>
      <c r="E85" s="40" t="s">
        <v>32</v>
      </c>
      <c r="F85" s="40" t="s">
        <v>71</v>
      </c>
      <c r="G85" s="41">
        <v>5</v>
      </c>
      <c r="H85" s="41">
        <v>90</v>
      </c>
      <c r="I85" s="43">
        <f>VLOOKUP(F85,'[1]CREATIVE PAINTS'!$C:$E,3,FALSE)</f>
        <v>2</v>
      </c>
      <c r="J85" s="43">
        <f t="shared" si="4"/>
        <v>40</v>
      </c>
      <c r="K85" s="43">
        <v>25</v>
      </c>
      <c r="L85" s="43">
        <f t="shared" ref="L85:L104" si="6">H85*I85+J85+K85</f>
        <v>245</v>
      </c>
      <c r="M85" s="40" t="s">
        <v>180</v>
      </c>
      <c r="N85" s="25"/>
    </row>
    <row r="86" spans="1:14" s="15" customFormat="1" ht="15" customHeight="1">
      <c r="A86" s="26">
        <v>79</v>
      </c>
      <c r="B86" s="39">
        <v>44588</v>
      </c>
      <c r="C86" s="40" t="s">
        <v>311</v>
      </c>
      <c r="D86" s="40" t="s">
        <v>312</v>
      </c>
      <c r="E86" s="40" t="s">
        <v>32</v>
      </c>
      <c r="F86" s="40" t="s">
        <v>155</v>
      </c>
      <c r="G86" s="41">
        <v>15</v>
      </c>
      <c r="H86" s="41">
        <v>230</v>
      </c>
      <c r="I86" s="43">
        <f>VLOOKUP(F86,'[1]CREATIVE PAINTS'!$C:$E,3,FALSE)</f>
        <v>2.66</v>
      </c>
      <c r="J86" s="43">
        <f t="shared" si="4"/>
        <v>120</v>
      </c>
      <c r="K86" s="43">
        <v>25</v>
      </c>
      <c r="L86" s="43">
        <f t="shared" si="6"/>
        <v>756.80000000000007</v>
      </c>
      <c r="M86" s="40" t="s">
        <v>156</v>
      </c>
      <c r="N86" s="25"/>
    </row>
    <row r="87" spans="1:14" s="15" customFormat="1" ht="15" customHeight="1">
      <c r="A87" s="26">
        <v>80</v>
      </c>
      <c r="B87" s="39">
        <v>44588</v>
      </c>
      <c r="C87" s="40" t="s">
        <v>313</v>
      </c>
      <c r="D87" s="40" t="s">
        <v>314</v>
      </c>
      <c r="E87" s="40" t="s">
        <v>32</v>
      </c>
      <c r="F87" s="40" t="s">
        <v>94</v>
      </c>
      <c r="G87" s="41">
        <v>57</v>
      </c>
      <c r="H87" s="41">
        <v>1100</v>
      </c>
      <c r="I87" s="43">
        <f>VLOOKUP(F87,'[1]CREATIVE PAINTS'!$C:$E,3,FALSE)</f>
        <v>2.4</v>
      </c>
      <c r="J87" s="43">
        <f t="shared" si="4"/>
        <v>456</v>
      </c>
      <c r="K87" s="43">
        <v>25</v>
      </c>
      <c r="L87" s="43">
        <f t="shared" si="6"/>
        <v>3121</v>
      </c>
      <c r="M87" s="40" t="s">
        <v>95</v>
      </c>
      <c r="N87" s="25"/>
    </row>
    <row r="88" spans="1:14" s="15" customFormat="1" ht="15" customHeight="1">
      <c r="A88" s="26">
        <v>81</v>
      </c>
      <c r="B88" s="39">
        <v>44588</v>
      </c>
      <c r="C88" s="40" t="s">
        <v>315</v>
      </c>
      <c r="D88" s="40" t="s">
        <v>316</v>
      </c>
      <c r="E88" s="40" t="s">
        <v>32</v>
      </c>
      <c r="F88" s="40" t="s">
        <v>84</v>
      </c>
      <c r="G88" s="41">
        <v>40</v>
      </c>
      <c r="H88" s="41">
        <v>600</v>
      </c>
      <c r="I88" s="43">
        <f>VLOOKUP(F88,'[1]CREATIVE PAINTS'!$C:$E,3,FALSE)</f>
        <v>2.75</v>
      </c>
      <c r="J88" s="43">
        <f t="shared" si="4"/>
        <v>320</v>
      </c>
      <c r="K88" s="43">
        <v>25</v>
      </c>
      <c r="L88" s="43">
        <f t="shared" si="6"/>
        <v>1995</v>
      </c>
      <c r="M88" s="40" t="s">
        <v>85</v>
      </c>
      <c r="N88" s="25"/>
    </row>
    <row r="89" spans="1:14" s="15" customFormat="1" ht="15" customHeight="1">
      <c r="A89" s="26">
        <v>82</v>
      </c>
      <c r="B89" s="39">
        <v>44588</v>
      </c>
      <c r="C89" s="40" t="s">
        <v>317</v>
      </c>
      <c r="D89" s="40" t="s">
        <v>318</v>
      </c>
      <c r="E89" s="40" t="s">
        <v>32</v>
      </c>
      <c r="F89" s="40" t="s">
        <v>33</v>
      </c>
      <c r="G89" s="41">
        <v>18</v>
      </c>
      <c r="H89" s="41">
        <v>360</v>
      </c>
      <c r="I89" s="43">
        <f>VLOOKUP(F89,'[1]CREATIVE PAINTS'!$C:$E,3,FALSE)</f>
        <v>2</v>
      </c>
      <c r="J89" s="43">
        <f t="shared" si="4"/>
        <v>144</v>
      </c>
      <c r="K89" s="43">
        <v>25</v>
      </c>
      <c r="L89" s="43">
        <f t="shared" si="6"/>
        <v>889</v>
      </c>
      <c r="M89" s="40" t="s">
        <v>319</v>
      </c>
      <c r="N89" s="25"/>
    </row>
    <row r="90" spans="1:14" s="15" customFormat="1" ht="15" customHeight="1">
      <c r="A90" s="26">
        <v>83</v>
      </c>
      <c r="B90" s="39">
        <v>44588</v>
      </c>
      <c r="C90" s="40" t="s">
        <v>320</v>
      </c>
      <c r="D90" s="40" t="s">
        <v>321</v>
      </c>
      <c r="E90" s="40" t="s">
        <v>32</v>
      </c>
      <c r="F90" s="40" t="s">
        <v>52</v>
      </c>
      <c r="G90" s="41">
        <v>28</v>
      </c>
      <c r="H90" s="41">
        <v>560</v>
      </c>
      <c r="I90" s="43">
        <f>VLOOKUP(F90,'[1]CREATIVE PAINTS'!$C:$E,3,FALSE)</f>
        <v>2</v>
      </c>
      <c r="J90" s="43">
        <f t="shared" si="4"/>
        <v>224</v>
      </c>
      <c r="K90" s="43">
        <v>25</v>
      </c>
      <c r="L90" s="43">
        <f t="shared" si="6"/>
        <v>1369</v>
      </c>
      <c r="M90" s="40" t="s">
        <v>322</v>
      </c>
      <c r="N90" s="25"/>
    </row>
    <row r="91" spans="1:14" s="15" customFormat="1" ht="15" customHeight="1">
      <c r="A91" s="26">
        <v>84</v>
      </c>
      <c r="B91" s="39">
        <v>44588</v>
      </c>
      <c r="C91" s="40" t="s">
        <v>323</v>
      </c>
      <c r="D91" s="40" t="s">
        <v>324</v>
      </c>
      <c r="E91" s="40" t="s">
        <v>32</v>
      </c>
      <c r="F91" s="40" t="s">
        <v>103</v>
      </c>
      <c r="G91" s="41">
        <v>17</v>
      </c>
      <c r="H91" s="41">
        <v>260</v>
      </c>
      <c r="I91" s="43">
        <f>VLOOKUP(F91,'[1]CREATIVE PAINTS'!$C:$E,3,FALSE)</f>
        <v>2.4200000000000004</v>
      </c>
      <c r="J91" s="43">
        <f t="shared" si="4"/>
        <v>136</v>
      </c>
      <c r="K91" s="43">
        <v>25</v>
      </c>
      <c r="L91" s="43">
        <f t="shared" si="6"/>
        <v>790.2</v>
      </c>
      <c r="M91" s="40" t="s">
        <v>104</v>
      </c>
      <c r="N91" s="25"/>
    </row>
    <row r="92" spans="1:14" s="15" customFormat="1" ht="15" customHeight="1">
      <c r="A92" s="26">
        <v>85</v>
      </c>
      <c r="B92" s="39">
        <v>44589</v>
      </c>
      <c r="C92" s="40" t="s">
        <v>325</v>
      </c>
      <c r="D92" s="40" t="s">
        <v>326</v>
      </c>
      <c r="E92" s="40" t="s">
        <v>32</v>
      </c>
      <c r="F92" s="40" t="s">
        <v>21</v>
      </c>
      <c r="G92" s="41">
        <v>20</v>
      </c>
      <c r="H92" s="41">
        <v>200</v>
      </c>
      <c r="I92" s="43">
        <f>VLOOKUP(F92,'[1]CREATIVE PAINTS'!$C:$E,3,FALSE)</f>
        <v>2</v>
      </c>
      <c r="J92" s="43">
        <f t="shared" si="4"/>
        <v>160</v>
      </c>
      <c r="K92" s="43">
        <v>25</v>
      </c>
      <c r="L92" s="43">
        <f t="shared" si="6"/>
        <v>585</v>
      </c>
      <c r="M92" s="40" t="s">
        <v>44</v>
      </c>
      <c r="N92" s="25"/>
    </row>
    <row r="93" spans="1:14" s="15" customFormat="1" ht="15" customHeight="1">
      <c r="A93" s="26">
        <v>86</v>
      </c>
      <c r="B93" s="39">
        <v>44589</v>
      </c>
      <c r="C93" s="40" t="s">
        <v>327</v>
      </c>
      <c r="D93" s="40" t="s">
        <v>328</v>
      </c>
      <c r="E93" s="40" t="s">
        <v>32</v>
      </c>
      <c r="F93" s="40" t="s">
        <v>35</v>
      </c>
      <c r="G93" s="41">
        <v>48</v>
      </c>
      <c r="H93" s="41">
        <v>900</v>
      </c>
      <c r="I93" s="43">
        <f>VLOOKUP(F93,'[1]CREATIVE PAINTS'!$C:$E,3,FALSE)</f>
        <v>2</v>
      </c>
      <c r="J93" s="43">
        <f t="shared" si="4"/>
        <v>384</v>
      </c>
      <c r="K93" s="43">
        <v>25</v>
      </c>
      <c r="L93" s="43">
        <f t="shared" si="6"/>
        <v>2209</v>
      </c>
      <c r="M93" s="40" t="s">
        <v>61</v>
      </c>
      <c r="N93" s="25"/>
    </row>
    <row r="94" spans="1:14" s="15" customFormat="1" ht="15" customHeight="1">
      <c r="A94" s="26">
        <v>87</v>
      </c>
      <c r="B94" s="39">
        <v>44589</v>
      </c>
      <c r="C94" s="40" t="s">
        <v>329</v>
      </c>
      <c r="D94" s="40" t="s">
        <v>330</v>
      </c>
      <c r="E94" s="40" t="s">
        <v>32</v>
      </c>
      <c r="F94" s="40" t="s">
        <v>89</v>
      </c>
      <c r="G94" s="41">
        <v>16</v>
      </c>
      <c r="H94" s="41">
        <v>230</v>
      </c>
      <c r="I94" s="43">
        <f>VLOOKUP(F94,'[1]CREATIVE PAINTS'!$C:$E,3,FALSE)</f>
        <v>4.24</v>
      </c>
      <c r="J94" s="43">
        <f t="shared" si="4"/>
        <v>128</v>
      </c>
      <c r="K94" s="43">
        <v>25</v>
      </c>
      <c r="L94" s="43">
        <f t="shared" si="6"/>
        <v>1128.2</v>
      </c>
      <c r="M94" s="40" t="s">
        <v>90</v>
      </c>
      <c r="N94" s="25"/>
    </row>
    <row r="95" spans="1:14" s="15" customFormat="1" ht="15" customHeight="1">
      <c r="A95" s="26">
        <v>88</v>
      </c>
      <c r="B95" s="39">
        <v>44589</v>
      </c>
      <c r="C95" s="40" t="s">
        <v>331</v>
      </c>
      <c r="D95" s="40" t="s">
        <v>332</v>
      </c>
      <c r="E95" s="40" t="s">
        <v>32</v>
      </c>
      <c r="F95" s="40" t="s">
        <v>92</v>
      </c>
      <c r="G95" s="41">
        <v>11</v>
      </c>
      <c r="H95" s="41">
        <v>80</v>
      </c>
      <c r="I95" s="43">
        <f>VLOOKUP(F95,'[1]CREATIVE PAINTS'!$C:$E,3,FALSE)</f>
        <v>2.75</v>
      </c>
      <c r="J95" s="43">
        <f t="shared" si="4"/>
        <v>88</v>
      </c>
      <c r="K95" s="43">
        <v>25</v>
      </c>
      <c r="L95" s="43">
        <f t="shared" si="6"/>
        <v>333</v>
      </c>
      <c r="M95" s="40" t="s">
        <v>93</v>
      </c>
      <c r="N95" s="25"/>
    </row>
    <row r="96" spans="1:14" s="15" customFormat="1" ht="15" customHeight="1">
      <c r="A96" s="26">
        <v>89</v>
      </c>
      <c r="B96" s="39">
        <v>44589</v>
      </c>
      <c r="C96" s="40" t="s">
        <v>333</v>
      </c>
      <c r="D96" s="40" t="s">
        <v>334</v>
      </c>
      <c r="E96" s="40" t="s">
        <v>32</v>
      </c>
      <c r="F96" s="40" t="s">
        <v>92</v>
      </c>
      <c r="G96" s="41">
        <v>62</v>
      </c>
      <c r="H96" s="41">
        <v>700</v>
      </c>
      <c r="I96" s="43">
        <f>VLOOKUP(F96,'[1]CREATIVE PAINTS'!$C:$E,3,FALSE)</f>
        <v>2.75</v>
      </c>
      <c r="J96" s="43">
        <f t="shared" si="4"/>
        <v>496</v>
      </c>
      <c r="K96" s="43">
        <v>25</v>
      </c>
      <c r="L96" s="43">
        <f t="shared" si="6"/>
        <v>2446</v>
      </c>
      <c r="M96" s="40" t="s">
        <v>93</v>
      </c>
      <c r="N96" s="25"/>
    </row>
    <row r="97" spans="1:14" s="15" customFormat="1" ht="15" customHeight="1">
      <c r="A97" s="26">
        <v>90</v>
      </c>
      <c r="B97" s="39">
        <v>44590</v>
      </c>
      <c r="C97" s="40" t="s">
        <v>335</v>
      </c>
      <c r="D97" s="40" t="s">
        <v>336</v>
      </c>
      <c r="E97" s="40" t="s">
        <v>32</v>
      </c>
      <c r="F97" s="40" t="s">
        <v>37</v>
      </c>
      <c r="G97" s="41">
        <v>24</v>
      </c>
      <c r="H97" s="41">
        <v>300</v>
      </c>
      <c r="I97" s="43">
        <f>VLOOKUP(F97,'[1]CREATIVE PAINTS'!$C:$E,3,FALSE)</f>
        <v>2</v>
      </c>
      <c r="J97" s="43">
        <f t="shared" si="4"/>
        <v>192</v>
      </c>
      <c r="K97" s="43">
        <v>25</v>
      </c>
      <c r="L97" s="43">
        <f t="shared" si="6"/>
        <v>817</v>
      </c>
      <c r="M97" s="40" t="s">
        <v>337</v>
      </c>
      <c r="N97" s="25"/>
    </row>
    <row r="98" spans="1:14" s="15" customFormat="1" ht="15" customHeight="1">
      <c r="A98" s="26">
        <v>91</v>
      </c>
      <c r="B98" s="39">
        <v>44592</v>
      </c>
      <c r="C98" s="40" t="s">
        <v>338</v>
      </c>
      <c r="D98" s="40" t="s">
        <v>339</v>
      </c>
      <c r="E98" s="40" t="s">
        <v>32</v>
      </c>
      <c r="F98" s="40" t="s">
        <v>47</v>
      </c>
      <c r="G98" s="41">
        <v>17</v>
      </c>
      <c r="H98" s="41">
        <v>200</v>
      </c>
      <c r="I98" s="43">
        <f>VLOOKUP(F98,'[1]CREATIVE PAINTS'!$C:$E,3,FALSE)</f>
        <v>2</v>
      </c>
      <c r="J98" s="43">
        <f t="shared" si="4"/>
        <v>136</v>
      </c>
      <c r="K98" s="43">
        <v>25</v>
      </c>
      <c r="L98" s="43">
        <f t="shared" si="6"/>
        <v>561</v>
      </c>
      <c r="M98" s="40" t="s">
        <v>48</v>
      </c>
      <c r="N98" s="25"/>
    </row>
    <row r="99" spans="1:14" s="15" customFormat="1" ht="15" customHeight="1">
      <c r="A99" s="26">
        <v>92</v>
      </c>
      <c r="B99" s="39">
        <v>44592</v>
      </c>
      <c r="C99" s="40" t="s">
        <v>340</v>
      </c>
      <c r="D99" s="40" t="s">
        <v>341</v>
      </c>
      <c r="E99" s="40" t="s">
        <v>32</v>
      </c>
      <c r="F99" s="40" t="s">
        <v>342</v>
      </c>
      <c r="G99" s="41">
        <v>15</v>
      </c>
      <c r="H99" s="41">
        <v>250</v>
      </c>
      <c r="I99" s="43">
        <f>VLOOKUP(F99,'[1]CREATIVE PAINTS'!$C:$E,3,FALSE)</f>
        <v>2.1800000000000002</v>
      </c>
      <c r="J99" s="43">
        <f t="shared" si="4"/>
        <v>120</v>
      </c>
      <c r="K99" s="43">
        <v>25</v>
      </c>
      <c r="L99" s="43">
        <f t="shared" si="6"/>
        <v>690</v>
      </c>
      <c r="M99" s="40" t="s">
        <v>343</v>
      </c>
      <c r="N99" s="25"/>
    </row>
    <row r="100" spans="1:14" s="15" customFormat="1" ht="15" customHeight="1">
      <c r="A100" s="26">
        <v>93</v>
      </c>
      <c r="B100" s="39">
        <v>44592</v>
      </c>
      <c r="C100" s="40" t="s">
        <v>344</v>
      </c>
      <c r="D100" s="40" t="s">
        <v>345</v>
      </c>
      <c r="E100" s="40" t="s">
        <v>32</v>
      </c>
      <c r="F100" s="40" t="s">
        <v>155</v>
      </c>
      <c r="G100" s="41">
        <v>20</v>
      </c>
      <c r="H100" s="41">
        <v>200</v>
      </c>
      <c r="I100" s="43">
        <f>VLOOKUP(F100,'[1]CREATIVE PAINTS'!$C:$E,3,FALSE)</f>
        <v>2.66</v>
      </c>
      <c r="J100" s="43">
        <f t="shared" si="4"/>
        <v>160</v>
      </c>
      <c r="K100" s="43">
        <v>25</v>
      </c>
      <c r="L100" s="43">
        <f t="shared" si="6"/>
        <v>717</v>
      </c>
      <c r="M100" s="40" t="s">
        <v>170</v>
      </c>
      <c r="N100" s="25"/>
    </row>
    <row r="101" spans="1:14" s="15" customFormat="1" ht="15" customHeight="1">
      <c r="A101" s="26">
        <v>94</v>
      </c>
      <c r="B101" s="39">
        <v>44592</v>
      </c>
      <c r="C101" s="40" t="s">
        <v>346</v>
      </c>
      <c r="D101" s="40" t="s">
        <v>347</v>
      </c>
      <c r="E101" s="40" t="s">
        <v>32</v>
      </c>
      <c r="F101" s="40" t="s">
        <v>27</v>
      </c>
      <c r="G101" s="41">
        <v>11</v>
      </c>
      <c r="H101" s="41">
        <v>100</v>
      </c>
      <c r="I101" s="43">
        <f>VLOOKUP(F101,'[1]CREATIVE PAINTS'!$C:$E,3,FALSE)</f>
        <v>2</v>
      </c>
      <c r="J101" s="43">
        <f t="shared" si="4"/>
        <v>88</v>
      </c>
      <c r="K101" s="43">
        <v>25</v>
      </c>
      <c r="L101" s="43">
        <f t="shared" si="6"/>
        <v>313</v>
      </c>
      <c r="M101" s="40" t="s">
        <v>83</v>
      </c>
      <c r="N101" s="25"/>
    </row>
    <row r="102" spans="1:14" s="15" customFormat="1" ht="15" customHeight="1">
      <c r="A102" s="26">
        <v>95</v>
      </c>
      <c r="B102" s="39">
        <v>44592</v>
      </c>
      <c r="C102" s="40" t="s">
        <v>348</v>
      </c>
      <c r="D102" s="40" t="s">
        <v>349</v>
      </c>
      <c r="E102" s="40" t="s">
        <v>32</v>
      </c>
      <c r="F102" s="40" t="s">
        <v>37</v>
      </c>
      <c r="G102" s="41">
        <v>21</v>
      </c>
      <c r="H102" s="41">
        <v>320</v>
      </c>
      <c r="I102" s="43">
        <f>VLOOKUP(F102,'[1]CREATIVE PAINTS'!$C:$E,3,FALSE)</f>
        <v>2</v>
      </c>
      <c r="J102" s="43">
        <f t="shared" si="4"/>
        <v>168</v>
      </c>
      <c r="K102" s="43">
        <v>25</v>
      </c>
      <c r="L102" s="43">
        <f t="shared" si="6"/>
        <v>833</v>
      </c>
      <c r="M102" s="40" t="s">
        <v>86</v>
      </c>
      <c r="N102" s="25"/>
    </row>
    <row r="103" spans="1:14" s="15" customFormat="1" ht="15" customHeight="1">
      <c r="A103" s="26">
        <v>96</v>
      </c>
      <c r="B103" s="39">
        <v>44592</v>
      </c>
      <c r="C103" s="40" t="s">
        <v>350</v>
      </c>
      <c r="D103" s="40" t="s">
        <v>351</v>
      </c>
      <c r="E103" s="40" t="s">
        <v>32</v>
      </c>
      <c r="F103" s="40" t="s">
        <v>15</v>
      </c>
      <c r="G103" s="41">
        <v>5</v>
      </c>
      <c r="H103" s="41">
        <v>100</v>
      </c>
      <c r="I103" s="43">
        <f>VLOOKUP(F103,'[1]CREATIVE PAINTS'!$C:$E,3,FALSE)</f>
        <v>2.13</v>
      </c>
      <c r="J103" s="43">
        <f t="shared" si="4"/>
        <v>40</v>
      </c>
      <c r="K103" s="43">
        <v>25</v>
      </c>
      <c r="L103" s="43">
        <f t="shared" si="6"/>
        <v>278</v>
      </c>
      <c r="M103" s="40" t="s">
        <v>43</v>
      </c>
      <c r="N103" s="25"/>
    </row>
    <row r="104" spans="1:14" s="15" customFormat="1" ht="15" customHeight="1">
      <c r="A104" s="47">
        <v>97</v>
      </c>
      <c r="B104" s="48">
        <v>44592</v>
      </c>
      <c r="C104" s="49" t="s">
        <v>352</v>
      </c>
      <c r="D104" s="49" t="s">
        <v>353</v>
      </c>
      <c r="E104" s="40" t="s">
        <v>32</v>
      </c>
      <c r="F104" s="49" t="s">
        <v>118</v>
      </c>
      <c r="G104" s="50">
        <v>16</v>
      </c>
      <c r="H104" s="50">
        <v>170</v>
      </c>
      <c r="I104" s="51">
        <f>VLOOKUP(F104,'[1]CREATIVE PAINTS'!$C:$E,3,FALSE)</f>
        <v>3.63</v>
      </c>
      <c r="J104" s="51">
        <f t="shared" si="4"/>
        <v>128</v>
      </c>
      <c r="K104" s="51">
        <v>25</v>
      </c>
      <c r="L104" s="51">
        <f t="shared" si="6"/>
        <v>770.1</v>
      </c>
      <c r="M104" s="40" t="s">
        <v>119</v>
      </c>
      <c r="N104" s="25"/>
    </row>
    <row r="105" spans="1:14" s="15" customFormat="1" ht="15" customHeight="1">
      <c r="A105" s="60" t="s">
        <v>354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38">
        <f>ROUND(SUM(L8:L104),0)</f>
        <v>88474</v>
      </c>
      <c r="M105" s="52"/>
      <c r="N105" s="25"/>
    </row>
    <row r="106" spans="1:14" s="15" customFormat="1" ht="15" customHeight="1">
      <c r="A106" s="53"/>
      <c r="B106" s="54"/>
      <c r="C106" s="53"/>
      <c r="D106" s="53"/>
      <c r="E106" s="53"/>
      <c r="F106" s="53"/>
      <c r="G106" s="55">
        <f>SUM(G8:G104)</f>
        <v>2056</v>
      </c>
      <c r="H106" s="55">
        <f>SUM(H8:H104)</f>
        <v>26748</v>
      </c>
      <c r="I106" s="56"/>
      <c r="J106" s="56"/>
      <c r="K106" s="56"/>
      <c r="L106" s="56"/>
      <c r="M106" s="53"/>
      <c r="N106" s="25"/>
    </row>
    <row r="107" spans="1:14" ht="15" customHeight="1">
      <c r="A107" s="58" t="s">
        <v>11</v>
      </c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</row>
    <row r="108" spans="1:14" ht="15" customHeight="1">
      <c r="A108" s="59" t="s">
        <v>108</v>
      </c>
      <c r="B108" s="59"/>
      <c r="C108" s="59"/>
      <c r="D108" s="59"/>
      <c r="E108" s="59"/>
      <c r="F108" s="59"/>
      <c r="G108" s="59"/>
      <c r="H108" s="59"/>
      <c r="I108" s="59"/>
      <c r="J108" s="59"/>
      <c r="K108" s="59"/>
      <c r="L108" s="59"/>
    </row>
    <row r="110" spans="1:14" ht="15" customHeight="1">
      <c r="A110" s="17" t="s">
        <v>13</v>
      </c>
    </row>
    <row r="113" spans="1:1" ht="15" customHeight="1">
      <c r="A113" s="17" t="s">
        <v>12</v>
      </c>
    </row>
    <row r="114" spans="1:1" ht="15" customHeight="1">
      <c r="A114" s="21"/>
    </row>
  </sheetData>
  <sortState ref="B8:L99">
    <sortCondition ref="B8:B99"/>
    <sortCondition ref="C8:C99"/>
  </sortState>
  <mergeCells count="3">
    <mergeCell ref="A107:L107"/>
    <mergeCell ref="A108:L108"/>
    <mergeCell ref="A105:K105"/>
  </mergeCells>
  <conditionalFormatting sqref="C1:C6">
    <cfRule type="duplicateValues" dxfId="21" priority="1564"/>
    <cfRule type="duplicateValues" dxfId="20" priority="1565"/>
  </conditionalFormatting>
  <conditionalFormatting sqref="C2:C6">
    <cfRule type="duplicateValues" dxfId="19" priority="1568"/>
  </conditionalFormatting>
  <conditionalFormatting sqref="C109:C1048576 C1:C106">
    <cfRule type="duplicateValues" dxfId="18" priority="1616"/>
    <cfRule type="duplicateValues" dxfId="17" priority="1617"/>
  </conditionalFormatting>
  <conditionalFormatting sqref="C109:C64427 C2:C106">
    <cfRule type="duplicateValues" dxfId="16" priority="1632"/>
  </conditionalFormatting>
  <conditionalFormatting sqref="F75">
    <cfRule type="duplicateValues" dxfId="15" priority="27"/>
  </conditionalFormatting>
  <conditionalFormatting sqref="F10">
    <cfRule type="duplicateValues" dxfId="14" priority="12"/>
  </conditionalFormatting>
  <conditionalFormatting sqref="C7:C106">
    <cfRule type="duplicateValues" dxfId="13" priority="1877"/>
    <cfRule type="duplicateValues" dxfId="12" priority="1878"/>
  </conditionalFormatting>
  <conditionalFormatting sqref="C7:C106">
    <cfRule type="duplicateValues" dxfId="11" priority="1879"/>
  </conditionalFormatting>
  <conditionalFormatting sqref="C7:C106">
    <cfRule type="duplicateValues" dxfId="10" priority="1880" stopIfTrue="1"/>
  </conditionalFormatting>
  <conditionalFormatting sqref="C7:C106">
    <cfRule type="duplicateValues" dxfId="9" priority="1881"/>
  </conditionalFormatting>
  <conditionalFormatting sqref="C7:C106">
    <cfRule type="duplicateValues" dxfId="8" priority="1882"/>
  </conditionalFormatting>
  <conditionalFormatting sqref="C7:C106">
    <cfRule type="duplicateValues" dxfId="7" priority="1883"/>
  </conditionalFormatting>
  <dataValidations count="2">
    <dataValidation type="custom" allowBlank="1" showInputMessage="1" showErrorMessage="1" sqref="A107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108"/>
  </dataValidations>
  <printOptions horizontalCentered="1"/>
  <pageMargins left="7.8740157480315001E-2" right="0.16" top="1.2992125984252001" bottom="0.63" header="0.196850393700787" footer="0.37"/>
  <pageSetup paperSize="9" scale="90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N4"/>
  <sheetViews>
    <sheetView workbookViewId="0">
      <selection activeCell="K17" sqref="K17"/>
    </sheetView>
  </sheetViews>
  <sheetFormatPr defaultRowHeight="15"/>
  <cols>
    <col min="2" max="2" width="9.140625" style="1"/>
    <col min="3" max="3" width="10.140625" bestFit="1" customWidth="1"/>
  </cols>
  <sheetData>
    <row r="2" spans="2:14" ht="25.5">
      <c r="B2" s="22" t="s">
        <v>5</v>
      </c>
      <c r="C2" s="23" t="s">
        <v>0</v>
      </c>
      <c r="D2" s="22" t="s">
        <v>6</v>
      </c>
      <c r="E2" s="22" t="s">
        <v>38</v>
      </c>
      <c r="F2" s="22" t="s">
        <v>31</v>
      </c>
      <c r="G2" s="30" t="s">
        <v>4</v>
      </c>
      <c r="H2" s="22" t="s">
        <v>1</v>
      </c>
      <c r="I2" s="22" t="s">
        <v>16</v>
      </c>
      <c r="J2" s="24" t="s">
        <v>2</v>
      </c>
      <c r="K2" s="24" t="s">
        <v>17</v>
      </c>
      <c r="L2" s="24" t="s">
        <v>9</v>
      </c>
      <c r="M2" s="24" t="s">
        <v>7</v>
      </c>
      <c r="N2" s="22" t="s">
        <v>39</v>
      </c>
    </row>
    <row r="3" spans="2:14" ht="25.5">
      <c r="B3" s="32">
        <v>49</v>
      </c>
      <c r="C3" s="33">
        <v>44513</v>
      </c>
      <c r="D3" s="34" t="s">
        <v>54</v>
      </c>
      <c r="E3" s="34" t="s">
        <v>55</v>
      </c>
      <c r="F3" s="34" t="s">
        <v>32</v>
      </c>
      <c r="G3" s="35" t="s">
        <v>56</v>
      </c>
      <c r="H3" s="36">
        <v>33</v>
      </c>
      <c r="I3" s="36">
        <v>500</v>
      </c>
      <c r="J3" s="37">
        <v>2.2000000000000002</v>
      </c>
      <c r="K3" s="37">
        <v>264</v>
      </c>
      <c r="L3" s="37">
        <v>25</v>
      </c>
      <c r="M3" s="37">
        <v>1389</v>
      </c>
      <c r="N3" s="34" t="s">
        <v>57</v>
      </c>
    </row>
    <row r="4" spans="2:14">
      <c r="B4" s="32">
        <v>75</v>
      </c>
      <c r="C4" s="33">
        <v>44517</v>
      </c>
      <c r="D4" s="34" t="s">
        <v>62</v>
      </c>
      <c r="E4" s="34" t="s">
        <v>63</v>
      </c>
      <c r="F4" s="34" t="s">
        <v>32</v>
      </c>
      <c r="G4" s="35" t="s">
        <v>64</v>
      </c>
      <c r="H4" s="36">
        <v>18</v>
      </c>
      <c r="I4" s="36">
        <v>260</v>
      </c>
      <c r="J4" s="37">
        <v>1.8</v>
      </c>
      <c r="K4" s="37">
        <v>144</v>
      </c>
      <c r="L4" s="37">
        <v>25</v>
      </c>
      <c r="M4" s="37">
        <v>637</v>
      </c>
      <c r="N4" s="34" t="s">
        <v>65</v>
      </c>
    </row>
  </sheetData>
  <conditionalFormatting sqref="D2:D4">
    <cfRule type="duplicateValues" dxfId="6" priority="9"/>
    <cfRule type="duplicateValues" dxfId="5" priority="10"/>
  </conditionalFormatting>
  <conditionalFormatting sqref="D2:D4">
    <cfRule type="duplicateValues" dxfId="4" priority="8"/>
  </conditionalFormatting>
  <conditionalFormatting sqref="D2:D4">
    <cfRule type="duplicateValues" dxfId="3" priority="4" stopIfTrue="1"/>
  </conditionalFormatting>
  <conditionalFormatting sqref="D2:D4">
    <cfRule type="duplicateValues" dxfId="2" priority="3"/>
  </conditionalFormatting>
  <conditionalFormatting sqref="D2:D4">
    <cfRule type="duplicateValues" dxfId="1" priority="2"/>
  </conditionalFormatting>
  <conditionalFormatting sqref="D2:D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stocks return in our gdm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2022-02-07T10:37:01Z</cp:lastPrinted>
  <dcterms:created xsi:type="dcterms:W3CDTF">2010-04-08T11:28:01Z</dcterms:created>
  <dcterms:modified xsi:type="dcterms:W3CDTF">2022-02-07T10:40:18Z</dcterms:modified>
</cp:coreProperties>
</file>