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0200"/>
  </bookViews>
  <sheets>
    <sheet name="Checked" sheetId="2" r:id="rId1"/>
  </sheets>
  <definedNames>
    <definedName name="_xlnm.Print_Area" localSheetId="0">Checked!$A$1:$L$30</definedName>
  </definedNames>
  <calcPr calcId="144525"/>
</workbook>
</file>

<file path=xl/calcChain.xml><?xml version="1.0" encoding="utf-8"?>
<calcChain xmlns="http://schemas.openxmlformats.org/spreadsheetml/2006/main">
  <c r="I7" i="2" l="1"/>
  <c r="I28" i="2" l="1"/>
  <c r="H28" i="2"/>
  <c r="G28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27" i="2" l="1"/>
</calcChain>
</file>

<file path=xl/sharedStrings.xml><?xml version="1.0" encoding="utf-8"?>
<sst xmlns="http://schemas.openxmlformats.org/spreadsheetml/2006/main" count="156" uniqueCount="111">
  <si>
    <t>INVOICE
ATC LOGISTICS,,8984191006
GST No:21CHVPB1842D2ZQ</t>
  </si>
  <si>
    <t>Thanking you for your business.
ATC LOGISTICS</t>
  </si>
  <si>
    <t xml:space="preserve">SHALIMAR PAINTS LTD
Address:SAMBALPUR,
GST No:21AAECS0547D1ZY
</t>
  </si>
  <si>
    <t>SL.</t>
  </si>
  <si>
    <t>DATE</t>
  </si>
  <si>
    <t>LR NO.</t>
  </si>
  <si>
    <t>FROM</t>
  </si>
  <si>
    <t>DESTINATION</t>
  </si>
  <si>
    <t>CASE</t>
  </si>
  <si>
    <t>RATE</t>
  </si>
  <si>
    <t>AMT.</t>
  </si>
  <si>
    <t>PARTY NAME</t>
  </si>
  <si>
    <t>Kindly, verify &amp; confirm within 7 days.
GST to be paid by Consignor under Reverse Charge Mechanism(RCM) as per GST.</t>
  </si>
  <si>
    <t>SBP</t>
  </si>
  <si>
    <t>BARAGARH</t>
  </si>
  <si>
    <t>JHARSUGUDA</t>
  </si>
  <si>
    <t>KAMAL ENTERPRISES</t>
  </si>
  <si>
    <t>ACTUAL WEIGHT</t>
  </si>
  <si>
    <t>CHARGED WEIGHT</t>
  </si>
  <si>
    <t>INV. NO.</t>
  </si>
  <si>
    <t>SAMBALPUR</t>
  </si>
  <si>
    <t>TITILAGARH</t>
  </si>
  <si>
    <t>LAXMI TRADING</t>
  </si>
  <si>
    <t xml:space="preserve">SAMBALPUR </t>
  </si>
  <si>
    <t>SAMALESWARI HARDWARE</t>
  </si>
  <si>
    <t>KANTABANJI</t>
  </si>
  <si>
    <t>AMAN COLOUR HOUSE</t>
  </si>
  <si>
    <t>01/2/2024</t>
  </si>
  <si>
    <t>SP/1063</t>
  </si>
  <si>
    <t>10108/10110/10109</t>
  </si>
  <si>
    <t>MAA TARINI AGENCY</t>
  </si>
  <si>
    <t>02/2/2024</t>
  </si>
  <si>
    <t>SP/1064</t>
  </si>
  <si>
    <t>10107/10111</t>
  </si>
  <si>
    <t>MAHADEVPALI</t>
  </si>
  <si>
    <t>LAXMI ENTERPRISES</t>
  </si>
  <si>
    <t>SP/1065</t>
  </si>
  <si>
    <t>10112</t>
  </si>
  <si>
    <t>GOD HARDWARE STORE</t>
  </si>
  <si>
    <t>08/2/2024</t>
  </si>
  <si>
    <t>SP/1066</t>
  </si>
  <si>
    <t>10113</t>
  </si>
  <si>
    <t>PAVAN ENTERPRISES</t>
  </si>
  <si>
    <t>SP/1067</t>
  </si>
  <si>
    <t>10114</t>
  </si>
  <si>
    <t>SP/1068</t>
  </si>
  <si>
    <t>10115/10116/10117</t>
  </si>
  <si>
    <t>PADAMPUR (BARGARH)</t>
  </si>
  <si>
    <t>SHARMA DOOR HOUSE</t>
  </si>
  <si>
    <t>13/2/2024</t>
  </si>
  <si>
    <t>SP/1069</t>
  </si>
  <si>
    <t>10119</t>
  </si>
  <si>
    <t>BOUDH</t>
  </si>
  <si>
    <t>COLOUR POINT</t>
  </si>
  <si>
    <t>14/2/2024</t>
  </si>
  <si>
    <t>SP/1070</t>
  </si>
  <si>
    <t>10120/10121</t>
  </si>
  <si>
    <t>15/2/2024</t>
  </si>
  <si>
    <t>SP/1071</t>
  </si>
  <si>
    <t>10122</t>
  </si>
  <si>
    <t>16/2/2024</t>
  </si>
  <si>
    <t>SP/1072</t>
  </si>
  <si>
    <t>10123</t>
  </si>
  <si>
    <t>SERSWATAL</t>
  </si>
  <si>
    <t>MB HARDWARE</t>
  </si>
  <si>
    <t>17/2/2024</t>
  </si>
  <si>
    <t>SP/1073</t>
  </si>
  <si>
    <t>10124/10125</t>
  </si>
  <si>
    <t>KENDUMUNDI</t>
  </si>
  <si>
    <t>ANANTA ENTERPRISES</t>
  </si>
  <si>
    <t>19/2/2024</t>
  </si>
  <si>
    <t>SP/1074</t>
  </si>
  <si>
    <t>10126</t>
  </si>
  <si>
    <t>BHAWANI PAINTS HOUSE</t>
  </si>
  <si>
    <t>20/2/2024</t>
  </si>
  <si>
    <t>SP/1075</t>
  </si>
  <si>
    <t>10127</t>
  </si>
  <si>
    <t>SP/1076</t>
  </si>
  <si>
    <t>10128/10129</t>
  </si>
  <si>
    <t>21/2/2024</t>
  </si>
  <si>
    <t>SP/1077</t>
  </si>
  <si>
    <t>10130</t>
  </si>
  <si>
    <t>SP/1078</t>
  </si>
  <si>
    <t>10131/10132</t>
  </si>
  <si>
    <t>MITAL POINTS</t>
  </si>
  <si>
    <t>26/2/2024</t>
  </si>
  <si>
    <t>SP/1079</t>
  </si>
  <si>
    <t>10133</t>
  </si>
  <si>
    <t>GOSALA</t>
  </si>
  <si>
    <t>BALAJI ELE AND HARDWARE</t>
  </si>
  <si>
    <t>28/2/2024</t>
  </si>
  <si>
    <t>SP/1080</t>
  </si>
  <si>
    <t>10135/10136</t>
  </si>
  <si>
    <t>SIBTALA</t>
  </si>
  <si>
    <t>MAHAVEER HW</t>
  </si>
  <si>
    <t>27/2/2024</t>
  </si>
  <si>
    <t>SP/1081</t>
  </si>
  <si>
    <t>10137</t>
  </si>
  <si>
    <t>SP/1082</t>
  </si>
  <si>
    <t>10138</t>
  </si>
  <si>
    <t>BALAJI ELECTRICAL</t>
  </si>
  <si>
    <t>SP/1083</t>
  </si>
  <si>
    <t>10139</t>
  </si>
  <si>
    <t>29/2/2024</t>
  </si>
  <si>
    <t>SP/1084</t>
  </si>
  <si>
    <t>10140</t>
  </si>
  <si>
    <t>SP/1085</t>
  </si>
  <si>
    <t>10141</t>
  </si>
  <si>
    <t>S H COLOUR POINT</t>
  </si>
  <si>
    <t>(RUPEES FIFTY NINE THOUSAND NINE HUNDRED THIRTY THREE ONLY)</t>
  </si>
  <si>
    <t xml:space="preserve">Bill Date: 29/02/2024
BILL NO. : 4532
Total Amount: 59933.00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</si>
</sst>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0" fillId="2" borderId="0" xfId="0" applyNumberFormat="1" applyFont="1" applyFill="1" applyAlignment="1">
      <alignment horizont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vertical="center" wrapText="1"/>
    </xf>
    <xf numFmtId="0" fontId="0" fillId="2" borderId="8" xfId="0" applyNumberFormat="1" applyFont="1" applyFill="1" applyBorder="1" applyAlignment="1">
      <alignment vertical="center" wrapText="1"/>
    </xf>
    <xf numFmtId="0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right" vertical="center"/>
    </xf>
    <xf numFmtId="0" fontId="0" fillId="0" borderId="21" xfId="0" applyNumberFormat="1" applyFont="1" applyBorder="1" applyAlignment="1">
      <alignment horizontal="right" vertical="center"/>
    </xf>
    <xf numFmtId="0" fontId="0" fillId="0" borderId="22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0" fontId="0" fillId="0" borderId="23" xfId="0" applyNumberFormat="1" applyFont="1" applyBorder="1"/>
    <xf numFmtId="0" fontId="0" fillId="3" borderId="2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4" fontId="0" fillId="3" borderId="1" xfId="0" applyNumberFormat="1" applyFont="1" applyFill="1" applyBorder="1"/>
    <xf numFmtId="2" fontId="0" fillId="3" borderId="1" xfId="0" applyNumberFormat="1" applyFont="1" applyFill="1" applyBorder="1"/>
    <xf numFmtId="0" fontId="0" fillId="3" borderId="3" xfId="0" applyNumberFormat="1" applyFont="1" applyFill="1" applyBorder="1"/>
    <xf numFmtId="2" fontId="1" fillId="2" borderId="15" xfId="0" applyNumberFormat="1" applyFont="1" applyFill="1" applyBorder="1" applyAlignment="1">
      <alignment vertical="center" wrapText="1"/>
    </xf>
    <xf numFmtId="2" fontId="1" fillId="2" borderId="16" xfId="0" applyNumberFormat="1" applyFont="1" applyFill="1" applyBorder="1" applyAlignment="1">
      <alignment vertical="center" wrapText="1"/>
    </xf>
    <xf numFmtId="2" fontId="1" fillId="2" borderId="17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horizontal="left" wrapText="1"/>
    </xf>
    <xf numFmtId="2" fontId="1" fillId="2" borderId="12" xfId="0" applyNumberFormat="1" applyFont="1" applyFill="1" applyBorder="1" applyAlignment="1">
      <alignment wrapText="1"/>
    </xf>
    <xf numFmtId="2" fontId="1" fillId="2" borderId="13" xfId="0" applyNumberFormat="1" applyFont="1" applyFill="1" applyBorder="1" applyAlignment="1">
      <alignment wrapText="1"/>
    </xf>
    <xf numFmtId="2" fontId="1" fillId="2" borderId="14" xfId="0" applyNumberFormat="1" applyFont="1" applyFill="1" applyBorder="1" applyAlignment="1">
      <alignment wrapText="1"/>
    </xf>
    <xf numFmtId="0" fontId="1" fillId="0" borderId="18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  <xf numFmtId="0" fontId="0" fillId="2" borderId="15" xfId="0" applyNumberFormat="1" applyFont="1" applyFill="1" applyBorder="1" applyAlignment="1">
      <alignment horizontal="center" vertical="center" wrapText="1"/>
    </xf>
    <xf numFmtId="0" fontId="0" fillId="2" borderId="16" xfId="0" applyNumberFormat="1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28575</xdr:rowOff>
    </xdr:from>
    <xdr:to>
      <xdr:col>7</xdr:col>
      <xdr:colOff>552449</xdr:colOff>
      <xdr:row>0</xdr:row>
      <xdr:rowOff>1114425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28575"/>
          <a:ext cx="5381625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topLeftCell="A13" zoomScaleNormal="100" workbookViewId="0">
      <selection activeCell="J32" sqref="J32"/>
    </sheetView>
  </sheetViews>
  <sheetFormatPr defaultRowHeight="15"/>
  <cols>
    <col min="1" max="1" width="3.42578125" style="1" bestFit="1" customWidth="1"/>
    <col min="2" max="2" width="10" style="1" customWidth="1"/>
    <col min="3" max="3" width="8" style="4" bestFit="1" customWidth="1"/>
    <col min="4" max="4" width="17.85546875" style="4" customWidth="1"/>
    <col min="5" max="5" width="6.42578125" style="4" bestFit="1" customWidth="1"/>
    <col min="6" max="6" width="22.140625" style="1" bestFit="1" customWidth="1"/>
    <col min="7" max="7" width="5.42578125" style="4" bestFit="1" customWidth="1"/>
    <col min="8" max="8" width="9.5703125" style="4" bestFit="1" customWidth="1"/>
    <col min="9" max="9" width="9.85546875" style="4" customWidth="1"/>
    <col min="10" max="10" width="6.5703125" style="4" customWidth="1"/>
    <col min="11" max="11" width="8.7109375" style="4" customWidth="1"/>
    <col min="12" max="12" width="25.85546875" style="1" bestFit="1" customWidth="1"/>
    <col min="13" max="16384" width="9.140625" style="1"/>
  </cols>
  <sheetData>
    <row r="1" spans="1:14" ht="90" customHeight="1">
      <c r="A1" s="16"/>
      <c r="B1" s="17"/>
      <c r="C1" s="17"/>
      <c r="D1" s="17"/>
      <c r="E1" s="17"/>
      <c r="F1" s="48"/>
      <c r="G1" s="49"/>
      <c r="H1" s="50"/>
      <c r="I1" s="31" t="s">
        <v>0</v>
      </c>
      <c r="J1" s="32"/>
      <c r="K1" s="32"/>
      <c r="L1" s="33"/>
    </row>
    <row r="2" spans="1:14" ht="66.75" customHeight="1">
      <c r="A2" s="40" t="s">
        <v>2</v>
      </c>
      <c r="B2" s="41"/>
      <c r="C2" s="41"/>
      <c r="D2" s="41"/>
      <c r="E2" s="41"/>
      <c r="F2" s="41"/>
      <c r="G2" s="41"/>
      <c r="H2" s="41"/>
      <c r="I2" s="42" t="s">
        <v>110</v>
      </c>
      <c r="J2" s="43"/>
      <c r="K2" s="43"/>
      <c r="L2" s="44"/>
    </row>
    <row r="3" spans="1:14" s="3" customFormat="1" ht="30">
      <c r="A3" s="11" t="s">
        <v>3</v>
      </c>
      <c r="B3" s="12" t="s">
        <v>4</v>
      </c>
      <c r="C3" s="12" t="s">
        <v>5</v>
      </c>
      <c r="D3" s="12" t="s">
        <v>19</v>
      </c>
      <c r="E3" s="12" t="s">
        <v>6</v>
      </c>
      <c r="F3" s="12" t="s">
        <v>7</v>
      </c>
      <c r="G3" s="12" t="s">
        <v>8</v>
      </c>
      <c r="H3" s="13" t="s">
        <v>17</v>
      </c>
      <c r="I3" s="13" t="s">
        <v>18</v>
      </c>
      <c r="J3" s="14" t="s">
        <v>9</v>
      </c>
      <c r="K3" s="14" t="s">
        <v>10</v>
      </c>
      <c r="L3" s="15" t="s">
        <v>11</v>
      </c>
      <c r="M3" s="1"/>
      <c r="N3" s="1"/>
    </row>
    <row r="4" spans="1:14" s="3" customFormat="1">
      <c r="A4" s="9">
        <v>1</v>
      </c>
      <c r="B4" s="5" t="s">
        <v>27</v>
      </c>
      <c r="C4" s="5" t="s">
        <v>28</v>
      </c>
      <c r="D4" s="5" t="s">
        <v>29</v>
      </c>
      <c r="E4" s="5" t="s">
        <v>13</v>
      </c>
      <c r="F4" s="6" t="s">
        <v>23</v>
      </c>
      <c r="G4" s="5">
        <v>143</v>
      </c>
      <c r="H4" s="7">
        <v>3596.92</v>
      </c>
      <c r="I4" s="7">
        <v>3596.92</v>
      </c>
      <c r="J4" s="8">
        <v>2.2999999999999998</v>
      </c>
      <c r="K4" s="8">
        <f>I4*J4</f>
        <v>8272.9159999999993</v>
      </c>
      <c r="L4" s="10" t="s">
        <v>30</v>
      </c>
    </row>
    <row r="5" spans="1:14" s="3" customFormat="1">
      <c r="A5" s="9">
        <v>2</v>
      </c>
      <c r="B5" s="5" t="s">
        <v>31</v>
      </c>
      <c r="C5" s="5" t="s">
        <v>32</v>
      </c>
      <c r="D5" s="5" t="s">
        <v>33</v>
      </c>
      <c r="E5" s="5" t="s">
        <v>13</v>
      </c>
      <c r="F5" s="5" t="s">
        <v>34</v>
      </c>
      <c r="G5" s="5">
        <v>32</v>
      </c>
      <c r="H5" s="7">
        <v>481.3</v>
      </c>
      <c r="I5" s="7">
        <v>481.3</v>
      </c>
      <c r="J5" s="8">
        <v>2.5</v>
      </c>
      <c r="K5" s="8">
        <f t="shared" ref="K5:K26" si="0">I5*J5</f>
        <v>1203.25</v>
      </c>
      <c r="L5" s="10" t="s">
        <v>35</v>
      </c>
    </row>
    <row r="6" spans="1:14" s="3" customFormat="1">
      <c r="A6" s="9">
        <v>3</v>
      </c>
      <c r="B6" s="5" t="s">
        <v>31</v>
      </c>
      <c r="C6" s="5" t="s">
        <v>36</v>
      </c>
      <c r="D6" s="5" t="s">
        <v>37</v>
      </c>
      <c r="E6" s="5" t="s">
        <v>13</v>
      </c>
      <c r="F6" s="5" t="s">
        <v>14</v>
      </c>
      <c r="G6" s="5">
        <v>40</v>
      </c>
      <c r="H6" s="7">
        <v>659.52</v>
      </c>
      <c r="I6" s="7">
        <v>659.52</v>
      </c>
      <c r="J6" s="8">
        <v>2.5</v>
      </c>
      <c r="K6" s="8">
        <f t="shared" si="0"/>
        <v>1648.8</v>
      </c>
      <c r="L6" s="10" t="s">
        <v>38</v>
      </c>
    </row>
    <row r="7" spans="1:14" s="3" customFormat="1">
      <c r="A7" s="9">
        <v>4</v>
      </c>
      <c r="B7" s="5" t="s">
        <v>39</v>
      </c>
      <c r="C7" s="5" t="s">
        <v>40</v>
      </c>
      <c r="D7" s="5" t="s">
        <v>41</v>
      </c>
      <c r="E7" s="5" t="s">
        <v>13</v>
      </c>
      <c r="F7" s="5" t="s">
        <v>15</v>
      </c>
      <c r="G7" s="5">
        <v>24</v>
      </c>
      <c r="H7" s="7">
        <v>687.98</v>
      </c>
      <c r="I7" s="7">
        <f>+H7</f>
        <v>687.98</v>
      </c>
      <c r="J7" s="8">
        <v>2.5</v>
      </c>
      <c r="K7" s="8">
        <f t="shared" si="0"/>
        <v>1719.95</v>
      </c>
      <c r="L7" s="10" t="s">
        <v>42</v>
      </c>
    </row>
    <row r="8" spans="1:14" s="3" customFormat="1">
      <c r="A8" s="9">
        <v>5</v>
      </c>
      <c r="B8" s="5" t="s">
        <v>39</v>
      </c>
      <c r="C8" s="5" t="s">
        <v>43</v>
      </c>
      <c r="D8" s="5" t="s">
        <v>44</v>
      </c>
      <c r="E8" s="5" t="s">
        <v>13</v>
      </c>
      <c r="F8" s="5" t="s">
        <v>21</v>
      </c>
      <c r="G8" s="5">
        <v>16</v>
      </c>
      <c r="H8" s="7">
        <v>281.27999999999997</v>
      </c>
      <c r="I8" s="7">
        <v>281.27999999999997</v>
      </c>
      <c r="J8" s="8">
        <v>2.5</v>
      </c>
      <c r="K8" s="8">
        <f t="shared" si="0"/>
        <v>703.19999999999993</v>
      </c>
      <c r="L8" s="10" t="s">
        <v>22</v>
      </c>
    </row>
    <row r="9" spans="1:14" s="3" customFormat="1">
      <c r="A9" s="9">
        <v>6</v>
      </c>
      <c r="B9" s="5" t="s">
        <v>39</v>
      </c>
      <c r="C9" s="5" t="s">
        <v>45</v>
      </c>
      <c r="D9" s="5" t="s">
        <v>46</v>
      </c>
      <c r="E9" s="5" t="s">
        <v>13</v>
      </c>
      <c r="F9" s="5" t="s">
        <v>47</v>
      </c>
      <c r="G9" s="5">
        <v>94</v>
      </c>
      <c r="H9" s="7">
        <v>1800</v>
      </c>
      <c r="I9" s="7">
        <v>1800</v>
      </c>
      <c r="J9" s="8">
        <v>2.5</v>
      </c>
      <c r="K9" s="8">
        <f t="shared" si="0"/>
        <v>4500</v>
      </c>
      <c r="L9" s="10" t="s">
        <v>48</v>
      </c>
    </row>
    <row r="10" spans="1:14" s="3" customFormat="1">
      <c r="A10" s="9">
        <v>7</v>
      </c>
      <c r="B10" s="5" t="s">
        <v>49</v>
      </c>
      <c r="C10" s="5" t="s">
        <v>50</v>
      </c>
      <c r="D10" s="5" t="s">
        <v>51</v>
      </c>
      <c r="E10" s="5" t="s">
        <v>13</v>
      </c>
      <c r="F10" s="5" t="s">
        <v>52</v>
      </c>
      <c r="G10" s="5">
        <v>56</v>
      </c>
      <c r="H10" s="7">
        <v>815.57</v>
      </c>
      <c r="I10" s="7">
        <v>815.57</v>
      </c>
      <c r="J10" s="8">
        <v>2.5</v>
      </c>
      <c r="K10" s="8">
        <f t="shared" si="0"/>
        <v>2038.9250000000002</v>
      </c>
      <c r="L10" s="10" t="s">
        <v>53</v>
      </c>
    </row>
    <row r="11" spans="1:14" s="3" customFormat="1">
      <c r="A11" s="9">
        <v>8</v>
      </c>
      <c r="B11" s="5" t="s">
        <v>54</v>
      </c>
      <c r="C11" s="5" t="s">
        <v>55</v>
      </c>
      <c r="D11" s="5" t="s">
        <v>56</v>
      </c>
      <c r="E11" s="5" t="s">
        <v>13</v>
      </c>
      <c r="F11" s="5" t="s">
        <v>15</v>
      </c>
      <c r="G11" s="5">
        <v>107</v>
      </c>
      <c r="H11" s="7">
        <v>1856.93</v>
      </c>
      <c r="I11" s="7">
        <v>1856.93</v>
      </c>
      <c r="J11" s="8">
        <v>2.5</v>
      </c>
      <c r="K11" s="8">
        <f t="shared" si="0"/>
        <v>4642.3249999999998</v>
      </c>
      <c r="L11" s="10" t="s">
        <v>16</v>
      </c>
    </row>
    <row r="12" spans="1:14" s="3" customFormat="1">
      <c r="A12" s="9">
        <v>9</v>
      </c>
      <c r="B12" s="5" t="s">
        <v>57</v>
      </c>
      <c r="C12" s="5" t="s">
        <v>58</v>
      </c>
      <c r="D12" s="5" t="s">
        <v>59</v>
      </c>
      <c r="E12" s="5" t="s">
        <v>13</v>
      </c>
      <c r="F12" s="5" t="s">
        <v>34</v>
      </c>
      <c r="G12" s="5">
        <v>54</v>
      </c>
      <c r="H12" s="7">
        <v>1432.42</v>
      </c>
      <c r="I12" s="7">
        <v>1432.42</v>
      </c>
      <c r="J12" s="8">
        <v>2.5</v>
      </c>
      <c r="K12" s="8">
        <f t="shared" si="0"/>
        <v>3581.05</v>
      </c>
      <c r="L12" s="10" t="s">
        <v>35</v>
      </c>
    </row>
    <row r="13" spans="1:14" s="3" customFormat="1">
      <c r="A13" s="9">
        <v>10</v>
      </c>
      <c r="B13" s="5" t="s">
        <v>60</v>
      </c>
      <c r="C13" s="5" t="s">
        <v>61</v>
      </c>
      <c r="D13" s="5" t="s">
        <v>62</v>
      </c>
      <c r="E13" s="5" t="s">
        <v>13</v>
      </c>
      <c r="F13" s="5" t="s">
        <v>63</v>
      </c>
      <c r="G13" s="5">
        <v>33</v>
      </c>
      <c r="H13" s="7">
        <v>801.18</v>
      </c>
      <c r="I13" s="7">
        <v>801.18</v>
      </c>
      <c r="J13" s="8">
        <v>2.5</v>
      </c>
      <c r="K13" s="8">
        <f t="shared" si="0"/>
        <v>2002.9499999999998</v>
      </c>
      <c r="L13" s="10" t="s">
        <v>64</v>
      </c>
    </row>
    <row r="14" spans="1:14" s="3" customFormat="1">
      <c r="A14" s="9">
        <v>11</v>
      </c>
      <c r="B14" s="5" t="s">
        <v>65</v>
      </c>
      <c r="C14" s="5" t="s">
        <v>66</v>
      </c>
      <c r="D14" s="5" t="s">
        <v>67</v>
      </c>
      <c r="E14" s="5" t="s">
        <v>13</v>
      </c>
      <c r="F14" s="5" t="s">
        <v>68</v>
      </c>
      <c r="G14" s="5">
        <v>78</v>
      </c>
      <c r="H14" s="7">
        <v>1023.17</v>
      </c>
      <c r="I14" s="7">
        <v>1023.17</v>
      </c>
      <c r="J14" s="8">
        <v>2.5</v>
      </c>
      <c r="K14" s="8">
        <f t="shared" si="0"/>
        <v>2557.9249999999997</v>
      </c>
      <c r="L14" s="10" t="s">
        <v>69</v>
      </c>
    </row>
    <row r="15" spans="1:14" s="3" customFormat="1">
      <c r="A15" s="9">
        <v>12</v>
      </c>
      <c r="B15" s="5" t="s">
        <v>70</v>
      </c>
      <c r="C15" s="5" t="s">
        <v>71</v>
      </c>
      <c r="D15" s="5" t="s">
        <v>72</v>
      </c>
      <c r="E15" s="5" t="s">
        <v>13</v>
      </c>
      <c r="F15" s="5" t="s">
        <v>25</v>
      </c>
      <c r="G15" s="5">
        <v>9</v>
      </c>
      <c r="H15" s="7">
        <v>123.66</v>
      </c>
      <c r="I15" s="7">
        <v>200</v>
      </c>
      <c r="J15" s="8">
        <v>2.5</v>
      </c>
      <c r="K15" s="8">
        <f t="shared" si="0"/>
        <v>500</v>
      </c>
      <c r="L15" s="10" t="s">
        <v>73</v>
      </c>
    </row>
    <row r="16" spans="1:14" s="3" customFormat="1">
      <c r="A16" s="9">
        <v>13</v>
      </c>
      <c r="B16" s="5" t="s">
        <v>74</v>
      </c>
      <c r="C16" s="5" t="s">
        <v>75</v>
      </c>
      <c r="D16" s="5" t="s">
        <v>76</v>
      </c>
      <c r="E16" s="5" t="s">
        <v>13</v>
      </c>
      <c r="F16" s="5" t="s">
        <v>63</v>
      </c>
      <c r="G16" s="5">
        <v>79</v>
      </c>
      <c r="H16" s="7">
        <v>1838.99</v>
      </c>
      <c r="I16" s="7">
        <v>1838.99</v>
      </c>
      <c r="J16" s="8">
        <v>2.5</v>
      </c>
      <c r="K16" s="8">
        <f t="shared" si="0"/>
        <v>4597.4750000000004</v>
      </c>
      <c r="L16" s="10" t="s">
        <v>64</v>
      </c>
    </row>
    <row r="17" spans="1:12" s="3" customFormat="1">
      <c r="A17" s="9">
        <v>14</v>
      </c>
      <c r="B17" s="5" t="s">
        <v>74</v>
      </c>
      <c r="C17" s="5" t="s">
        <v>77</v>
      </c>
      <c r="D17" s="5" t="s">
        <v>78</v>
      </c>
      <c r="E17" s="5" t="s">
        <v>13</v>
      </c>
      <c r="F17" s="5" t="s">
        <v>25</v>
      </c>
      <c r="G17" s="5">
        <v>24</v>
      </c>
      <c r="H17" s="7">
        <v>591.30999999999995</v>
      </c>
      <c r="I17" s="7">
        <v>591.30999999999995</v>
      </c>
      <c r="J17" s="8">
        <v>2.5</v>
      </c>
      <c r="K17" s="8">
        <f t="shared" si="0"/>
        <v>1478.2749999999999</v>
      </c>
      <c r="L17" s="10" t="s">
        <v>26</v>
      </c>
    </row>
    <row r="18" spans="1:12" s="3" customFormat="1">
      <c r="A18" s="9">
        <v>15</v>
      </c>
      <c r="B18" s="5" t="s">
        <v>79</v>
      </c>
      <c r="C18" s="5" t="s">
        <v>80</v>
      </c>
      <c r="D18" s="5" t="s">
        <v>81</v>
      </c>
      <c r="E18" s="5" t="s">
        <v>13</v>
      </c>
      <c r="F18" s="6" t="s">
        <v>20</v>
      </c>
      <c r="G18" s="5">
        <v>45</v>
      </c>
      <c r="H18" s="7">
        <v>886.11</v>
      </c>
      <c r="I18" s="7">
        <v>886.11</v>
      </c>
      <c r="J18" s="8">
        <v>2.2999999999999998</v>
      </c>
      <c r="K18" s="8">
        <f t="shared" si="0"/>
        <v>2038.0529999999999</v>
      </c>
      <c r="L18" s="10" t="s">
        <v>24</v>
      </c>
    </row>
    <row r="19" spans="1:12" s="3" customFormat="1">
      <c r="A19" s="9">
        <v>16</v>
      </c>
      <c r="B19" s="5" t="s">
        <v>79</v>
      </c>
      <c r="C19" s="5" t="s">
        <v>82</v>
      </c>
      <c r="D19" s="5" t="s">
        <v>83</v>
      </c>
      <c r="E19" s="5" t="s">
        <v>13</v>
      </c>
      <c r="F19" s="5" t="s">
        <v>14</v>
      </c>
      <c r="G19" s="5">
        <v>39</v>
      </c>
      <c r="H19" s="7">
        <v>618.29999999999995</v>
      </c>
      <c r="I19" s="7">
        <v>618.29999999999995</v>
      </c>
      <c r="J19" s="8">
        <v>2.5</v>
      </c>
      <c r="K19" s="8">
        <f t="shared" si="0"/>
        <v>1545.75</v>
      </c>
      <c r="L19" s="10" t="s">
        <v>84</v>
      </c>
    </row>
    <row r="20" spans="1:12" s="3" customFormat="1">
      <c r="A20" s="9">
        <v>17</v>
      </c>
      <c r="B20" s="5" t="s">
        <v>85</v>
      </c>
      <c r="C20" s="5" t="s">
        <v>86</v>
      </c>
      <c r="D20" s="5" t="s">
        <v>87</v>
      </c>
      <c r="E20" s="5" t="s">
        <v>13</v>
      </c>
      <c r="F20" s="5" t="s">
        <v>88</v>
      </c>
      <c r="G20" s="5">
        <v>45</v>
      </c>
      <c r="H20" s="7">
        <v>566.07000000000005</v>
      </c>
      <c r="I20" s="7">
        <v>566.07000000000005</v>
      </c>
      <c r="J20" s="8">
        <v>2.2999999999999998</v>
      </c>
      <c r="K20" s="8">
        <f t="shared" si="0"/>
        <v>1301.961</v>
      </c>
      <c r="L20" s="10" t="s">
        <v>89</v>
      </c>
    </row>
    <row r="21" spans="1:12" s="3" customFormat="1">
      <c r="A21" s="9">
        <v>18</v>
      </c>
      <c r="B21" s="5" t="s">
        <v>90</v>
      </c>
      <c r="C21" s="5" t="s">
        <v>91</v>
      </c>
      <c r="D21" s="5" t="s">
        <v>92</v>
      </c>
      <c r="E21" s="5" t="s">
        <v>13</v>
      </c>
      <c r="F21" s="5" t="s">
        <v>93</v>
      </c>
      <c r="G21" s="5">
        <v>154</v>
      </c>
      <c r="H21" s="7">
        <v>2793.53</v>
      </c>
      <c r="I21" s="7">
        <v>2793.53</v>
      </c>
      <c r="J21" s="8">
        <v>2.5</v>
      </c>
      <c r="K21" s="8">
        <f t="shared" si="0"/>
        <v>6983.8250000000007</v>
      </c>
      <c r="L21" s="10" t="s">
        <v>94</v>
      </c>
    </row>
    <row r="22" spans="1:12" s="3" customFormat="1">
      <c r="A22" s="26">
        <v>19</v>
      </c>
      <c r="B22" s="27" t="s">
        <v>95</v>
      </c>
      <c r="C22" s="27" t="s">
        <v>96</v>
      </c>
      <c r="D22" s="27" t="s">
        <v>97</v>
      </c>
      <c r="E22" s="27" t="s">
        <v>13</v>
      </c>
      <c r="F22" s="27" t="s">
        <v>15</v>
      </c>
      <c r="G22" s="27">
        <v>70</v>
      </c>
      <c r="H22" s="28">
        <v>1769.11</v>
      </c>
      <c r="I22" s="28">
        <v>1769.11</v>
      </c>
      <c r="J22" s="29">
        <v>2.5</v>
      </c>
      <c r="K22" s="29">
        <f t="shared" si="0"/>
        <v>4422.7749999999996</v>
      </c>
      <c r="L22" s="30" t="s">
        <v>16</v>
      </c>
    </row>
    <row r="23" spans="1:12" s="3" customFormat="1">
      <c r="A23" s="9">
        <v>20</v>
      </c>
      <c r="B23" s="5" t="s">
        <v>90</v>
      </c>
      <c r="C23" s="5" t="s">
        <v>98</v>
      </c>
      <c r="D23" s="5" t="s">
        <v>99</v>
      </c>
      <c r="E23" s="5" t="s">
        <v>13</v>
      </c>
      <c r="F23" s="5" t="s">
        <v>88</v>
      </c>
      <c r="G23" s="5">
        <v>15</v>
      </c>
      <c r="H23" s="7">
        <v>311.58999999999997</v>
      </c>
      <c r="I23" s="7">
        <v>311.58999999999997</v>
      </c>
      <c r="J23" s="8">
        <v>2.2999999999999998</v>
      </c>
      <c r="K23" s="8">
        <f t="shared" si="0"/>
        <v>716.65699999999993</v>
      </c>
      <c r="L23" s="10" t="s">
        <v>100</v>
      </c>
    </row>
    <row r="24" spans="1:12" s="3" customFormat="1">
      <c r="A24" s="9">
        <v>21</v>
      </c>
      <c r="B24" s="5" t="s">
        <v>90</v>
      </c>
      <c r="C24" s="5" t="s">
        <v>101</v>
      </c>
      <c r="D24" s="5" t="s">
        <v>102</v>
      </c>
      <c r="E24" s="5" t="s">
        <v>13</v>
      </c>
      <c r="F24" s="5" t="s">
        <v>47</v>
      </c>
      <c r="G24" s="5">
        <v>58</v>
      </c>
      <c r="H24" s="7">
        <v>893.36</v>
      </c>
      <c r="I24" s="7">
        <v>893.36</v>
      </c>
      <c r="J24" s="8">
        <v>2.5</v>
      </c>
      <c r="K24" s="8">
        <f t="shared" si="0"/>
        <v>2233.4</v>
      </c>
      <c r="L24" s="10" t="s">
        <v>48</v>
      </c>
    </row>
    <row r="25" spans="1:12" s="3" customFormat="1">
      <c r="A25" s="9">
        <v>22</v>
      </c>
      <c r="B25" s="5" t="s">
        <v>103</v>
      </c>
      <c r="C25" s="5" t="s">
        <v>104</v>
      </c>
      <c r="D25" s="5" t="s">
        <v>105</v>
      </c>
      <c r="E25" s="5" t="s">
        <v>13</v>
      </c>
      <c r="F25" s="5" t="s">
        <v>34</v>
      </c>
      <c r="G25" s="5">
        <v>4</v>
      </c>
      <c r="H25" s="7">
        <v>123.4</v>
      </c>
      <c r="I25" s="7">
        <v>200</v>
      </c>
      <c r="J25" s="8">
        <v>2.5</v>
      </c>
      <c r="K25" s="8">
        <f t="shared" si="0"/>
        <v>500</v>
      </c>
      <c r="L25" s="10" t="s">
        <v>35</v>
      </c>
    </row>
    <row r="26" spans="1:12" s="3" customFormat="1">
      <c r="A26" s="9">
        <v>23</v>
      </c>
      <c r="B26" s="5" t="s">
        <v>103</v>
      </c>
      <c r="C26" s="5" t="s">
        <v>106</v>
      </c>
      <c r="D26" s="5" t="s">
        <v>107</v>
      </c>
      <c r="E26" s="5" t="s">
        <v>13</v>
      </c>
      <c r="F26" s="5" t="s">
        <v>47</v>
      </c>
      <c r="G26" s="5">
        <v>12</v>
      </c>
      <c r="H26" s="7">
        <v>297.60000000000002</v>
      </c>
      <c r="I26" s="7">
        <v>297.60000000000002</v>
      </c>
      <c r="J26" s="8">
        <v>2.5</v>
      </c>
      <c r="K26" s="8">
        <f t="shared" si="0"/>
        <v>744</v>
      </c>
      <c r="L26" s="10" t="s">
        <v>108</v>
      </c>
    </row>
    <row r="27" spans="1:12" s="3" customFormat="1" ht="15.75" thickBot="1">
      <c r="A27" s="45" t="s">
        <v>109</v>
      </c>
      <c r="B27" s="46"/>
      <c r="C27" s="46"/>
      <c r="D27" s="46"/>
      <c r="E27" s="46"/>
      <c r="F27" s="46"/>
      <c r="G27" s="46"/>
      <c r="H27" s="46"/>
      <c r="I27" s="46"/>
      <c r="J27" s="47"/>
      <c r="K27" s="20">
        <f>ROUND(SUM(K4:K26),0)</f>
        <v>59933</v>
      </c>
      <c r="L27" s="21"/>
    </row>
    <row r="28" spans="1:12" s="3" customFormat="1">
      <c r="A28" s="22"/>
      <c r="B28" s="23"/>
      <c r="C28" s="23"/>
      <c r="D28" s="23"/>
      <c r="E28" s="23"/>
      <c r="F28" s="23"/>
      <c r="G28" s="18">
        <f>SUM(G4:G26)</f>
        <v>1231</v>
      </c>
      <c r="H28" s="19">
        <f>SUM(H4:H26)</f>
        <v>24249.3</v>
      </c>
      <c r="I28" s="19">
        <f>SUM(I4:I26)</f>
        <v>24402.239999999998</v>
      </c>
      <c r="J28" s="24"/>
      <c r="K28" s="24"/>
      <c r="L28" s="25"/>
    </row>
    <row r="29" spans="1:12" s="2" customFormat="1" ht="35.25" customHeight="1">
      <c r="A29" s="37" t="s">
        <v>12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9"/>
    </row>
    <row r="30" spans="1:12" s="2" customFormat="1" ht="44.25" customHeight="1" thickBot="1">
      <c r="A30" s="34" t="s">
        <v>1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6"/>
    </row>
  </sheetData>
  <mergeCells count="7">
    <mergeCell ref="I1:L1"/>
    <mergeCell ref="A30:L30"/>
    <mergeCell ref="A29:L29"/>
    <mergeCell ref="A2:H2"/>
    <mergeCell ref="I2:L2"/>
    <mergeCell ref="A27:J27"/>
    <mergeCell ref="F1:H1"/>
  </mergeCells>
  <printOptions horizontalCentered="1"/>
  <pageMargins left="0.15748031496062992" right="0.15748031496062992" top="0.23" bottom="0.15748031496062992" header="0.15748031496062992" footer="0.17"/>
  <pageSetup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Checked</vt:lpstr>
      <vt:lpstr>Checked!Print_Area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2024-03-20T11:20:02Z</cp:lastPrinted>
  <dcterms:created xsi:type="dcterms:W3CDTF">2023-10-19T13:07:12Z</dcterms:created>
  <dcterms:modified xsi:type="dcterms:W3CDTF">2024-04-27T10:59:02Z</dcterms:modified>
</cp:coreProperties>
</file>