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6DC871A3-ABBC-47EB-9849-12AF3F5830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L5" i="1"/>
  <c r="L9" i="1"/>
  <c r="L10" i="1"/>
  <c r="L11" i="1"/>
  <c r="I6" i="1"/>
  <c r="L6" i="1" s="1"/>
  <c r="I7" i="1"/>
  <c r="L7" i="1" s="1"/>
  <c r="I8" i="1"/>
  <c r="L8" i="1" s="1"/>
  <c r="I12" i="1"/>
  <c r="L12" i="1" s="1"/>
  <c r="I13" i="1"/>
  <c r="L13" i="1" s="1"/>
  <c r="I14" i="1"/>
  <c r="L14" i="1" s="1"/>
  <c r="I15" i="1"/>
  <c r="L15" i="1" s="1"/>
  <c r="I16" i="1"/>
  <c r="L16" i="1" s="1"/>
  <c r="I4" i="1"/>
  <c r="L4" i="1" s="1"/>
  <c r="L17" i="1" s="1"/>
</calcChain>
</file>

<file path=xl/sharedStrings.xml><?xml version="1.0" encoding="utf-8"?>
<sst xmlns="http://schemas.openxmlformats.org/spreadsheetml/2006/main" count="97" uniqueCount="67">
  <si>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</si>
  <si>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</si>
  <si>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</si>
  <si>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</si>
  <si>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</si>
  <si>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</si>
  <si>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02/8/2024</t>
  </si>
  <si>
    <t>127</t>
  </si>
  <si>
    <t>06/8/2024</t>
  </si>
  <si>
    <t>0133</t>
  </si>
  <si>
    <t>09/8/2024</t>
  </si>
  <si>
    <t>134</t>
  </si>
  <si>
    <t>135</t>
  </si>
  <si>
    <t>11/8/2024</t>
  </si>
  <si>
    <t>136</t>
  </si>
  <si>
    <t>14/8/2024</t>
  </si>
  <si>
    <t>0137</t>
  </si>
  <si>
    <t>22/8/2024</t>
  </si>
  <si>
    <t>140</t>
  </si>
  <si>
    <t>AGARBATTI</t>
  </si>
  <si>
    <t>27/8/2024</t>
  </si>
  <si>
    <t>0142</t>
  </si>
  <si>
    <t>31/8/2024</t>
  </si>
  <si>
    <t>0147</t>
  </si>
  <si>
    <t>146</t>
  </si>
  <si>
    <t>156</t>
  </si>
  <si>
    <t>155</t>
  </si>
  <si>
    <t>148</t>
  </si>
  <si>
    <t>GST to be paid by Consignor under Reverse Charge Mechanism (RCM) as per GST</t>
  </si>
  <si>
    <t>Thanking you for your business.
PRAGATI LOGISTICS</t>
  </si>
  <si>
    <t>ANGUL</t>
  </si>
  <si>
    <t xml:space="preserve">PARALAKHEMUNDI </t>
  </si>
  <si>
    <t>PURI</t>
  </si>
  <si>
    <t>JATNI</t>
  </si>
  <si>
    <t>KABISURYANAGAR</t>
  </si>
  <si>
    <t>SHERAGADA</t>
  </si>
  <si>
    <t>PHULBANI</t>
  </si>
  <si>
    <t>BARBIL</t>
  </si>
  <si>
    <t>ASKA</t>
  </si>
  <si>
    <t>DHENKANAL</t>
  </si>
  <si>
    <t>JAJPUR ROAD</t>
  </si>
  <si>
    <t>CTC</t>
  </si>
  <si>
    <t>SL</t>
  </si>
  <si>
    <t>LR NO</t>
  </si>
  <si>
    <t>INV NO</t>
  </si>
  <si>
    <t>FROM</t>
  </si>
  <si>
    <t>TO</t>
  </si>
  <si>
    <t>DD.CH.</t>
  </si>
  <si>
    <t>LR CH</t>
  </si>
  <si>
    <t xml:space="preserve">TO, 
SHREE HANUMAN AGENCY
Address: H.No.412, Ward No.14   Keuta sahi  Choudhury bazar  753001,7978605766
GST No:21AZYPS2806B1ZE
</t>
  </si>
  <si>
    <t>(RUPEES EIGHT THOUSAND ONE HUNDRED THIRTY EIGHT ONLY)</t>
  </si>
  <si>
    <t>AYURVD OIL</t>
  </si>
  <si>
    <t>MA/06049</t>
  </si>
  <si>
    <t>MA/06219</t>
  </si>
  <si>
    <t>DO/09018</t>
  </si>
  <si>
    <t>DO/09019</t>
  </si>
  <si>
    <t>MA/06439</t>
  </si>
  <si>
    <t>MA/06627</t>
  </si>
  <si>
    <t>MA/06990</t>
  </si>
  <si>
    <t>MA/07194</t>
  </si>
  <si>
    <t>MA/07535</t>
  </si>
  <si>
    <t>MA/07538</t>
  </si>
  <si>
    <t>DO/10809</t>
  </si>
  <si>
    <t>MA/07540</t>
  </si>
  <si>
    <t>DO/10810</t>
  </si>
  <si>
    <t>Declaration � Kindly verify and confirm before 20/09/2024</t>
  </si>
  <si>
    <t>Bill Date:31/08/2024
Bill NO : 18272
TotalAmount: 8138.00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</si>
</sst>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wrapText="1"/>
    </xf>
    <xf numFmtId="2" fontId="0" fillId="0" borderId="12" xfId="0" applyNumberFormat="1" applyFont="1" applyBorder="1" applyAlignment="1">
      <alignment wrapText="1"/>
    </xf>
    <xf numFmtId="0" fontId="2" fillId="0" borderId="13" xfId="0" applyNumberFormat="1" applyFont="1" applyBorder="1" applyAlignment="1">
      <alignment horizontal="right" wrapText="1"/>
    </xf>
    <xf numFmtId="2" fontId="2" fillId="0" borderId="12" xfId="0" applyNumberFormat="1" applyFont="1" applyBorder="1" applyAlignment="1">
      <alignment wrapText="1"/>
    </xf>
    <xf numFmtId="0" fontId="2" fillId="0" borderId="12" xfId="0" applyNumberFormat="1" applyFont="1" applyBorder="1" applyAlignment="1">
      <alignment horizontal="left" wrapText="1"/>
    </xf>
    <xf numFmtId="0" fontId="2" fillId="0" borderId="14" xfId="0" applyNumberFormat="1" applyFont="1" applyBorder="1" applyAlignment="1">
      <alignment horizontal="left" wrapText="1"/>
    </xf>
    <xf numFmtId="0" fontId="2" fillId="0" borderId="15" xfId="0" applyNumberFormat="1" applyFont="1" applyBorder="1" applyAlignment="1">
      <alignment horizontal="left" wrapText="1"/>
    </xf>
    <xf numFmtId="0" fontId="2" fillId="0" borderId="16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38100</xdr:rowOff>
    </xdr:from>
    <xdr:to>
      <xdr:col>6</xdr:col>
      <xdr:colOff>695326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6" y="38100"/>
          <a:ext cx="41719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5">
          <cell r="C5" t="str">
            <v>ANGUL</v>
          </cell>
          <cell r="D5">
            <v>29</v>
          </cell>
        </row>
        <row r="6">
          <cell r="C6" t="str">
            <v>ASKA</v>
          </cell>
          <cell r="D6">
            <v>29</v>
          </cell>
        </row>
        <row r="7">
          <cell r="C7" t="str">
            <v>BALASORE</v>
          </cell>
          <cell r="D7">
            <v>29</v>
          </cell>
        </row>
        <row r="8">
          <cell r="C8" t="str">
            <v>BALIGUDA</v>
          </cell>
        </row>
        <row r="9">
          <cell r="C9" t="str">
            <v>BALUGAON</v>
          </cell>
          <cell r="D9">
            <v>29</v>
          </cell>
        </row>
        <row r="10">
          <cell r="C10" t="str">
            <v>BARAMBA</v>
          </cell>
          <cell r="D10">
            <v>44</v>
          </cell>
        </row>
        <row r="11">
          <cell r="C11" t="str">
            <v>BEGUNIAPADA</v>
          </cell>
          <cell r="D11">
            <v>29</v>
          </cell>
        </row>
        <row r="12">
          <cell r="C12" t="str">
            <v>BELAGUNTHA</v>
          </cell>
          <cell r="D12">
            <v>29</v>
          </cell>
        </row>
        <row r="13">
          <cell r="C13" t="str">
            <v>BELIAPAL</v>
          </cell>
          <cell r="D13">
            <v>29</v>
          </cell>
        </row>
        <row r="14">
          <cell r="C14" t="str">
            <v>BERHAMPUR</v>
          </cell>
          <cell r="D14">
            <v>29</v>
          </cell>
        </row>
        <row r="15">
          <cell r="C15" t="str">
            <v>BHADRAK</v>
          </cell>
          <cell r="D15">
            <v>29</v>
          </cell>
        </row>
        <row r="16">
          <cell r="C16" t="str">
            <v>BHUBANESWAR</v>
          </cell>
          <cell r="D16">
            <v>29</v>
          </cell>
        </row>
        <row r="17">
          <cell r="C17" t="str">
            <v>CHHATRAPUR</v>
          </cell>
          <cell r="D17">
            <v>40</v>
          </cell>
        </row>
        <row r="18">
          <cell r="C18" t="str">
            <v>CHIKITI PENTHA</v>
          </cell>
          <cell r="D18">
            <v>29</v>
          </cell>
        </row>
        <row r="19">
          <cell r="C19" t="str">
            <v>DASPALLA</v>
          </cell>
          <cell r="D19">
            <v>33</v>
          </cell>
        </row>
        <row r="20">
          <cell r="C20" t="str">
            <v>DHENKANAL</v>
          </cell>
          <cell r="D20">
            <v>29</v>
          </cell>
        </row>
        <row r="21">
          <cell r="C21" t="str">
            <v>DIGAPAHANDI</v>
          </cell>
          <cell r="D21">
            <v>29</v>
          </cell>
        </row>
        <row r="22">
          <cell r="C22" t="str">
            <v>HINJILIKATU</v>
          </cell>
          <cell r="D22">
            <v>29</v>
          </cell>
        </row>
        <row r="23">
          <cell r="C23" t="str">
            <v>JAJPUR ROAD</v>
          </cell>
          <cell r="D23">
            <v>44</v>
          </cell>
        </row>
        <row r="24">
          <cell r="C24" t="str">
            <v>JATNI</v>
          </cell>
          <cell r="D24">
            <v>29</v>
          </cell>
        </row>
        <row r="25">
          <cell r="C25" t="str">
            <v>KENDRAPARA</v>
          </cell>
          <cell r="D25">
            <v>29</v>
          </cell>
        </row>
        <row r="26">
          <cell r="C26" t="str">
            <v>KEONJHAR</v>
          </cell>
          <cell r="D26">
            <v>29</v>
          </cell>
        </row>
        <row r="27">
          <cell r="C27" t="str">
            <v>KHURDA</v>
          </cell>
          <cell r="D27">
            <v>29</v>
          </cell>
        </row>
        <row r="28">
          <cell r="C28" t="str">
            <v>POLASARA</v>
          </cell>
          <cell r="D28">
            <v>29</v>
          </cell>
        </row>
        <row r="29">
          <cell r="C29" t="str">
            <v>PURI</v>
          </cell>
          <cell r="D29">
            <v>29</v>
          </cell>
        </row>
        <row r="30">
          <cell r="C30" t="str">
            <v>PURUSOTTAMPUR</v>
          </cell>
          <cell r="D30">
            <v>29</v>
          </cell>
        </row>
        <row r="31">
          <cell r="C31" t="str">
            <v>R UDAYAGIRI</v>
          </cell>
        </row>
        <row r="32">
          <cell r="C32" t="str">
            <v>TALCHER</v>
          </cell>
          <cell r="D32">
            <v>29</v>
          </cell>
        </row>
        <row r="33">
          <cell r="C33" t="str">
            <v>JALESWAR</v>
          </cell>
          <cell r="D33">
            <v>44</v>
          </cell>
        </row>
        <row r="34">
          <cell r="C34" t="str">
            <v>GANJAM</v>
          </cell>
          <cell r="D34">
            <v>29</v>
          </cell>
        </row>
        <row r="35">
          <cell r="C35" t="str">
            <v>SHERGARH</v>
          </cell>
          <cell r="D35">
            <v>29</v>
          </cell>
        </row>
        <row r="36">
          <cell r="C36" t="str">
            <v>KODALA</v>
          </cell>
          <cell r="D36">
            <v>29</v>
          </cell>
        </row>
        <row r="37">
          <cell r="C37" t="str">
            <v>MAHENDRAGARH</v>
          </cell>
        </row>
        <row r="38">
          <cell r="C38" t="str">
            <v>SORODA</v>
          </cell>
          <cell r="D38">
            <v>55</v>
          </cell>
        </row>
        <row r="39">
          <cell r="C39" t="str">
            <v>PANIKOILI</v>
          </cell>
          <cell r="D39">
            <v>46</v>
          </cell>
        </row>
        <row r="40">
          <cell r="C40" t="str">
            <v>PHULBANI</v>
          </cell>
          <cell r="D40">
            <v>50</v>
          </cell>
        </row>
        <row r="41">
          <cell r="C41" t="str">
            <v>BHANJANAGAR</v>
          </cell>
          <cell r="D41">
            <v>29</v>
          </cell>
        </row>
        <row r="42">
          <cell r="C42" t="str">
            <v>KABISURYANAGAR</v>
          </cell>
          <cell r="D42">
            <v>29</v>
          </cell>
        </row>
        <row r="43">
          <cell r="C43" t="str">
            <v>BARBIL</v>
          </cell>
          <cell r="D43">
            <v>50</v>
          </cell>
        </row>
        <row r="44">
          <cell r="C44" t="str">
            <v>PARALAKHEMUNDI</v>
          </cell>
          <cell r="D44">
            <v>66</v>
          </cell>
        </row>
        <row r="45">
          <cell r="C45" t="str">
            <v>GUNUPUR</v>
          </cell>
          <cell r="D45">
            <v>77</v>
          </cell>
        </row>
        <row r="46">
          <cell r="C46" t="str">
            <v>JEYPORE</v>
          </cell>
          <cell r="D46">
            <v>66</v>
          </cell>
        </row>
        <row r="47">
          <cell r="C47" t="str">
            <v>RAYAGADA</v>
          </cell>
          <cell r="D47">
            <v>61</v>
          </cell>
        </row>
        <row r="48">
          <cell r="C48" t="str">
            <v>NABARANGPUR</v>
          </cell>
          <cell r="D48">
            <v>66</v>
          </cell>
        </row>
        <row r="49">
          <cell r="C49" t="str">
            <v>MUNIGUDA</v>
          </cell>
          <cell r="D49">
            <v>61</v>
          </cell>
        </row>
        <row r="50">
          <cell r="C50" t="str">
            <v>ROURKELA</v>
          </cell>
          <cell r="D50">
            <v>66</v>
          </cell>
        </row>
        <row r="51">
          <cell r="C51" t="str">
            <v>NAYAGARH</v>
          </cell>
          <cell r="D51">
            <v>29</v>
          </cell>
        </row>
        <row r="52">
          <cell r="C52" t="str">
            <v>KHARIAR ROAD</v>
          </cell>
          <cell r="D52">
            <v>66</v>
          </cell>
        </row>
        <row r="53">
          <cell r="C53" t="str">
            <v>SORO</v>
          </cell>
          <cell r="D53">
            <v>35</v>
          </cell>
        </row>
        <row r="54">
          <cell r="C54" t="str">
            <v>GIRISOLA</v>
          </cell>
          <cell r="D54">
            <v>29</v>
          </cell>
        </row>
        <row r="55">
          <cell r="C55" t="str">
            <v>KESHPUR</v>
          </cell>
          <cell r="D55">
            <v>39</v>
          </cell>
        </row>
        <row r="56">
          <cell r="C56" t="str">
            <v>RAGHUNATHPUR</v>
          </cell>
          <cell r="D56">
            <v>29</v>
          </cell>
        </row>
        <row r="57">
          <cell r="C57" t="str">
            <v>MUNDAMARAI</v>
          </cell>
          <cell r="D57">
            <v>29</v>
          </cell>
        </row>
        <row r="58">
          <cell r="C58" t="str">
            <v>BARANGA</v>
          </cell>
        </row>
        <row r="59">
          <cell r="C59" t="str">
            <v>PARADEEP</v>
          </cell>
          <cell r="D59">
            <v>29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activeCell="P17" sqref="P17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5.7109375" style="1" bestFit="1" customWidth="1"/>
    <col min="6" max="6" width="17.5703125" style="1" customWidth="1"/>
    <col min="7" max="7" width="11.5703125" style="1" bestFit="1" customWidth="1"/>
    <col min="8" max="8" width="5.42578125" style="1" bestFit="1" customWidth="1"/>
    <col min="9" max="9" width="6.85546875" style="1" customWidth="1"/>
    <col min="10" max="10" width="7.140625" style="1" bestFit="1" customWidth="1"/>
    <col min="11" max="11" width="6.42578125" style="1" customWidth="1"/>
    <col min="12" max="12" width="9.85546875" style="1" customWidth="1"/>
    <col min="13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 t="s">
        <v>0</v>
      </c>
      <c r="I1" s="18"/>
      <c r="J1" s="18"/>
      <c r="K1" s="18"/>
      <c r="L1" s="19"/>
    </row>
    <row r="2" spans="1:12" ht="90" customHeight="1">
      <c r="A2" s="20" t="s">
        <v>49</v>
      </c>
      <c r="B2" s="10"/>
      <c r="C2" s="10"/>
      <c r="D2" s="10"/>
      <c r="E2" s="10"/>
      <c r="F2" s="10"/>
      <c r="G2" s="10"/>
      <c r="H2" s="13" t="s">
        <v>66</v>
      </c>
      <c r="I2" s="14"/>
      <c r="J2" s="14"/>
      <c r="K2" s="14"/>
      <c r="L2" s="21"/>
    </row>
    <row r="3" spans="1:12" s="7" customFormat="1" ht="18.75" customHeight="1">
      <c r="A3" s="22" t="s">
        <v>42</v>
      </c>
      <c r="B3" s="6" t="s">
        <v>1</v>
      </c>
      <c r="C3" s="6" t="s">
        <v>43</v>
      </c>
      <c r="D3" s="6" t="s">
        <v>44</v>
      </c>
      <c r="E3" s="9" t="s">
        <v>45</v>
      </c>
      <c r="F3" s="6" t="s">
        <v>46</v>
      </c>
      <c r="G3" s="6" t="s">
        <v>2</v>
      </c>
      <c r="H3" s="6" t="s">
        <v>3</v>
      </c>
      <c r="I3" s="6" t="s">
        <v>4</v>
      </c>
      <c r="J3" s="6" t="s">
        <v>47</v>
      </c>
      <c r="K3" s="6" t="s">
        <v>48</v>
      </c>
      <c r="L3" s="23" t="s">
        <v>5</v>
      </c>
    </row>
    <row r="4" spans="1:12">
      <c r="A4" s="24">
        <v>1</v>
      </c>
      <c r="B4" s="2" t="s">
        <v>6</v>
      </c>
      <c r="C4" s="2" t="s">
        <v>52</v>
      </c>
      <c r="D4" s="2" t="s">
        <v>7</v>
      </c>
      <c r="E4" s="5" t="s">
        <v>41</v>
      </c>
      <c r="F4" s="2" t="s">
        <v>30</v>
      </c>
      <c r="G4" s="8" t="s">
        <v>51</v>
      </c>
      <c r="H4" s="2">
        <v>12</v>
      </c>
      <c r="I4" s="3">
        <f>VLOOKUP(F4,'[1]SHREE HANUMAN AG'!$C$5:$D$59,2,FALSE)</f>
        <v>29</v>
      </c>
      <c r="J4" s="3">
        <v>0</v>
      </c>
      <c r="K4" s="3">
        <v>20</v>
      </c>
      <c r="L4" s="25">
        <f>H4*I4+J4+K4</f>
        <v>368</v>
      </c>
    </row>
    <row r="5" spans="1:12" ht="15" customHeight="1">
      <c r="A5" s="24">
        <v>2</v>
      </c>
      <c r="B5" s="2" t="s">
        <v>8</v>
      </c>
      <c r="C5" s="2" t="s">
        <v>53</v>
      </c>
      <c r="D5" s="2" t="s">
        <v>9</v>
      </c>
      <c r="E5" s="5" t="s">
        <v>41</v>
      </c>
      <c r="F5" s="2" t="s">
        <v>31</v>
      </c>
      <c r="G5" s="8" t="s">
        <v>51</v>
      </c>
      <c r="H5" s="2">
        <v>17</v>
      </c>
      <c r="I5" s="3">
        <v>66</v>
      </c>
      <c r="J5" s="3">
        <v>0</v>
      </c>
      <c r="K5" s="3">
        <v>20</v>
      </c>
      <c r="L5" s="25">
        <f t="shared" ref="L5:L16" si="0">H5*I5+J5+K5</f>
        <v>1142</v>
      </c>
    </row>
    <row r="6" spans="1:12">
      <c r="A6" s="24">
        <v>3</v>
      </c>
      <c r="B6" s="2" t="s">
        <v>10</v>
      </c>
      <c r="C6" s="2" t="s">
        <v>54</v>
      </c>
      <c r="D6" s="2" t="s">
        <v>11</v>
      </c>
      <c r="E6" s="5" t="s">
        <v>41</v>
      </c>
      <c r="F6" s="2" t="s">
        <v>32</v>
      </c>
      <c r="G6" s="8" t="s">
        <v>51</v>
      </c>
      <c r="H6" s="2">
        <v>21</v>
      </c>
      <c r="I6" s="3">
        <f>VLOOKUP(F6,'[1]SHREE HANUMAN AG'!$C$5:$D$59,2,FALSE)</f>
        <v>29</v>
      </c>
      <c r="J6" s="3">
        <v>0</v>
      </c>
      <c r="K6" s="3">
        <v>20</v>
      </c>
      <c r="L6" s="25">
        <f t="shared" si="0"/>
        <v>629</v>
      </c>
    </row>
    <row r="7" spans="1:12">
      <c r="A7" s="24">
        <v>4</v>
      </c>
      <c r="B7" s="2" t="s">
        <v>10</v>
      </c>
      <c r="C7" s="2" t="s">
        <v>55</v>
      </c>
      <c r="D7" s="2" t="s">
        <v>12</v>
      </c>
      <c r="E7" s="5" t="s">
        <v>41</v>
      </c>
      <c r="F7" s="2" t="s">
        <v>33</v>
      </c>
      <c r="G7" s="8" t="s">
        <v>51</v>
      </c>
      <c r="H7" s="2">
        <v>10</v>
      </c>
      <c r="I7" s="3">
        <f>VLOOKUP(F7,'[1]SHREE HANUMAN AG'!$C$5:$D$59,2,FALSE)</f>
        <v>29</v>
      </c>
      <c r="J7" s="3">
        <v>0</v>
      </c>
      <c r="K7" s="3">
        <v>20</v>
      </c>
      <c r="L7" s="25">
        <f t="shared" si="0"/>
        <v>310</v>
      </c>
    </row>
    <row r="8" spans="1:12" ht="15" customHeight="1">
      <c r="A8" s="24">
        <v>5</v>
      </c>
      <c r="B8" s="2" t="s">
        <v>13</v>
      </c>
      <c r="C8" s="2" t="s">
        <v>56</v>
      </c>
      <c r="D8" s="2" t="s">
        <v>14</v>
      </c>
      <c r="E8" s="5" t="s">
        <v>41</v>
      </c>
      <c r="F8" s="2" t="s">
        <v>34</v>
      </c>
      <c r="G8" s="8" t="s">
        <v>51</v>
      </c>
      <c r="H8" s="2">
        <v>25</v>
      </c>
      <c r="I8" s="3">
        <f>VLOOKUP(F8,'[1]SHREE HANUMAN AG'!$C$5:$D$59,2,FALSE)</f>
        <v>29</v>
      </c>
      <c r="J8" s="3">
        <v>625</v>
      </c>
      <c r="K8" s="3">
        <v>20</v>
      </c>
      <c r="L8" s="25">
        <f t="shared" si="0"/>
        <v>1370</v>
      </c>
    </row>
    <row r="9" spans="1:12">
      <c r="A9" s="24">
        <v>6</v>
      </c>
      <c r="B9" s="2" t="s">
        <v>15</v>
      </c>
      <c r="C9" s="2" t="s">
        <v>57</v>
      </c>
      <c r="D9" s="2" t="s">
        <v>16</v>
      </c>
      <c r="E9" s="5" t="s">
        <v>41</v>
      </c>
      <c r="F9" s="2" t="s">
        <v>35</v>
      </c>
      <c r="G9" s="8" t="s">
        <v>51</v>
      </c>
      <c r="H9" s="2">
        <v>26</v>
      </c>
      <c r="I9" s="3">
        <v>29</v>
      </c>
      <c r="J9" s="3">
        <v>780</v>
      </c>
      <c r="K9" s="3">
        <v>20</v>
      </c>
      <c r="L9" s="25">
        <f t="shared" si="0"/>
        <v>1554</v>
      </c>
    </row>
    <row r="10" spans="1:12">
      <c r="A10" s="24">
        <v>7</v>
      </c>
      <c r="B10" s="2" t="s">
        <v>17</v>
      </c>
      <c r="C10" s="2" t="s">
        <v>58</v>
      </c>
      <c r="D10" s="2" t="s">
        <v>18</v>
      </c>
      <c r="E10" s="5" t="s">
        <v>41</v>
      </c>
      <c r="F10" s="2" t="s">
        <v>36</v>
      </c>
      <c r="G10" s="2" t="s">
        <v>19</v>
      </c>
      <c r="H10" s="2">
        <v>2</v>
      </c>
      <c r="I10" s="3">
        <v>148.5</v>
      </c>
      <c r="J10" s="3">
        <v>0</v>
      </c>
      <c r="K10" s="3">
        <v>20</v>
      </c>
      <c r="L10" s="25">
        <f t="shared" si="0"/>
        <v>317</v>
      </c>
    </row>
    <row r="11" spans="1:12">
      <c r="A11" s="24">
        <v>8</v>
      </c>
      <c r="B11" s="2" t="s">
        <v>20</v>
      </c>
      <c r="C11" s="2" t="s">
        <v>59</v>
      </c>
      <c r="D11" s="2" t="s">
        <v>21</v>
      </c>
      <c r="E11" s="5" t="s">
        <v>41</v>
      </c>
      <c r="F11" s="2" t="s">
        <v>36</v>
      </c>
      <c r="G11" s="2" t="s">
        <v>19</v>
      </c>
      <c r="H11" s="2">
        <v>3</v>
      </c>
      <c r="I11" s="3">
        <v>148.5</v>
      </c>
      <c r="J11" s="3">
        <v>0</v>
      </c>
      <c r="K11" s="3">
        <v>20</v>
      </c>
      <c r="L11" s="25">
        <f t="shared" si="0"/>
        <v>465.5</v>
      </c>
    </row>
    <row r="12" spans="1:12">
      <c r="A12" s="24">
        <v>9</v>
      </c>
      <c r="B12" s="2" t="s">
        <v>22</v>
      </c>
      <c r="C12" s="2" t="s">
        <v>60</v>
      </c>
      <c r="D12" s="2" t="s">
        <v>23</v>
      </c>
      <c r="E12" s="5" t="s">
        <v>41</v>
      </c>
      <c r="F12" s="2" t="s">
        <v>37</v>
      </c>
      <c r="G12" s="8" t="s">
        <v>51</v>
      </c>
      <c r="H12" s="2">
        <v>10</v>
      </c>
      <c r="I12" s="3">
        <f>VLOOKUP(F12,'[1]SHREE HANUMAN AG'!$C$5:$D$59,2,FALSE)</f>
        <v>50</v>
      </c>
      <c r="J12" s="3">
        <v>0</v>
      </c>
      <c r="K12" s="3">
        <v>20</v>
      </c>
      <c r="L12" s="25">
        <f t="shared" si="0"/>
        <v>520</v>
      </c>
    </row>
    <row r="13" spans="1:12">
      <c r="A13" s="24">
        <v>10</v>
      </c>
      <c r="B13" s="2" t="s">
        <v>22</v>
      </c>
      <c r="C13" s="2" t="s">
        <v>61</v>
      </c>
      <c r="D13" s="2" t="s">
        <v>25</v>
      </c>
      <c r="E13" s="5" t="s">
        <v>41</v>
      </c>
      <c r="F13" s="2" t="s">
        <v>30</v>
      </c>
      <c r="G13" s="8" t="s">
        <v>51</v>
      </c>
      <c r="H13" s="2">
        <v>10</v>
      </c>
      <c r="I13" s="3">
        <f>VLOOKUP(F13,'[1]SHREE HANUMAN AG'!$C$5:$D$59,2,FALSE)</f>
        <v>29</v>
      </c>
      <c r="J13" s="3">
        <v>0</v>
      </c>
      <c r="K13" s="3">
        <v>20</v>
      </c>
      <c r="L13" s="25">
        <f t="shared" si="0"/>
        <v>310</v>
      </c>
    </row>
    <row r="14" spans="1:12">
      <c r="A14" s="24">
        <v>11</v>
      </c>
      <c r="B14" s="2" t="s">
        <v>22</v>
      </c>
      <c r="C14" s="2" t="s">
        <v>62</v>
      </c>
      <c r="D14" s="2" t="s">
        <v>26</v>
      </c>
      <c r="E14" s="5" t="s">
        <v>41</v>
      </c>
      <c r="F14" s="2" t="s">
        <v>39</v>
      </c>
      <c r="G14" s="8" t="s">
        <v>51</v>
      </c>
      <c r="H14" s="2">
        <v>3</v>
      </c>
      <c r="I14" s="3">
        <f>VLOOKUP(F14,'[1]SHREE HANUMAN AG'!$C$5:$D$59,2,FALSE)</f>
        <v>29</v>
      </c>
      <c r="J14" s="3">
        <v>0</v>
      </c>
      <c r="K14" s="3">
        <v>20</v>
      </c>
      <c r="L14" s="25">
        <f t="shared" si="0"/>
        <v>107</v>
      </c>
    </row>
    <row r="15" spans="1:12">
      <c r="A15" s="24">
        <v>12</v>
      </c>
      <c r="B15" s="2" t="s">
        <v>22</v>
      </c>
      <c r="C15" s="2" t="s">
        <v>63</v>
      </c>
      <c r="D15" s="2" t="s">
        <v>24</v>
      </c>
      <c r="E15" s="5" t="s">
        <v>41</v>
      </c>
      <c r="F15" s="2" t="s">
        <v>38</v>
      </c>
      <c r="G15" s="8" t="s">
        <v>51</v>
      </c>
      <c r="H15" s="2">
        <v>21</v>
      </c>
      <c r="I15" s="3">
        <f>VLOOKUP(F15,'[1]SHREE HANUMAN AG'!$C$5:$D$59,2,FALSE)</f>
        <v>29</v>
      </c>
      <c r="J15" s="3">
        <v>0</v>
      </c>
      <c r="K15" s="3">
        <v>20</v>
      </c>
      <c r="L15" s="25">
        <f t="shared" si="0"/>
        <v>629</v>
      </c>
    </row>
    <row r="16" spans="1:12">
      <c r="A16" s="24">
        <v>13</v>
      </c>
      <c r="B16" s="2" t="s">
        <v>22</v>
      </c>
      <c r="C16" s="2" t="s">
        <v>64</v>
      </c>
      <c r="D16" s="2" t="s">
        <v>27</v>
      </c>
      <c r="E16" s="5" t="s">
        <v>41</v>
      </c>
      <c r="F16" s="2" t="s">
        <v>40</v>
      </c>
      <c r="G16" s="8" t="s">
        <v>51</v>
      </c>
      <c r="H16" s="2">
        <v>9</v>
      </c>
      <c r="I16" s="3">
        <f>VLOOKUP(F16,'[1]SHREE HANUMAN AG'!$C$5:$D$59,2,FALSE)</f>
        <v>44</v>
      </c>
      <c r="J16" s="3">
        <v>0</v>
      </c>
      <c r="K16" s="3">
        <v>20</v>
      </c>
      <c r="L16" s="25">
        <f t="shared" si="0"/>
        <v>416</v>
      </c>
    </row>
    <row r="17" spans="1:12">
      <c r="A17" s="26" t="s">
        <v>50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27">
        <f>ROUND(SUM(L4:L16),0)</f>
        <v>8138</v>
      </c>
    </row>
    <row r="18" spans="1:12" s="4" customFormat="1">
      <c r="A18" s="20" t="s">
        <v>28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28"/>
    </row>
    <row r="19" spans="1:12" s="4" customFormat="1">
      <c r="A19" s="20" t="s">
        <v>65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28"/>
    </row>
    <row r="20" spans="1:12" s="4" customFormat="1" ht="30" customHeight="1" thickBot="1">
      <c r="A20" s="29" t="s">
        <v>29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1"/>
    </row>
    <row r="21" spans="1:12" s="4" customFormat="1" ht="15.75" thickBot="1">
      <c r="H21" s="32">
        <f>SUM(H4:H16)</f>
        <v>169</v>
      </c>
    </row>
    <row r="22" spans="1:12" s="4" customFormat="1"/>
  </sheetData>
  <mergeCells count="8">
    <mergeCell ref="A18:K18"/>
    <mergeCell ref="A19:K19"/>
    <mergeCell ref="A20:K20"/>
    <mergeCell ref="A17:K17"/>
    <mergeCell ref="A1:G1"/>
    <mergeCell ref="A2:G2"/>
    <mergeCell ref="H1:L1"/>
    <mergeCell ref="H2:L2"/>
  </mergeCells>
  <conditionalFormatting sqref="C1:C1048576">
    <cfRule type="duplicateValues" dxfId="0" priority="1"/>
  </conditionalFormatting>
  <pageMargins left="0.1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2024-09-16T12:16:20Z</cp:lastPrinted>
  <dcterms:created xsi:type="dcterms:W3CDTF">2024-09-10T11:15:03Z</dcterms:created>
  <dcterms:modified xsi:type="dcterms:W3CDTF">2024-09-16T12:17:31Z</dcterms:modified>
</cp:coreProperties>
</file>