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Sheet1!$A$7:$O$70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68" i="1"/>
  <c r="F68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I56"/>
  <c r="H56"/>
  <c r="K56" s="1"/>
  <c r="I55"/>
  <c r="H55"/>
  <c r="K55" s="1"/>
  <c r="I54"/>
  <c r="H54"/>
  <c r="K54" s="1"/>
  <c r="I53"/>
  <c r="H53"/>
  <c r="K53" s="1"/>
  <c r="I52"/>
  <c r="H52"/>
  <c r="I51"/>
  <c r="H5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I32"/>
  <c r="H32"/>
  <c r="I31"/>
  <c r="H31"/>
  <c r="K31" s="1"/>
  <c r="I30"/>
  <c r="H30"/>
  <c r="I29"/>
  <c r="H29"/>
  <c r="K29" s="1"/>
  <c r="I28"/>
  <c r="H28"/>
  <c r="K28" s="1"/>
  <c r="I27"/>
  <c r="H27"/>
  <c r="K27" s="1"/>
  <c r="I26"/>
  <c r="H26"/>
  <c r="I25"/>
  <c r="H25"/>
  <c r="I24"/>
  <c r="H24"/>
  <c r="I23"/>
  <c r="H23"/>
  <c r="K23" s="1"/>
  <c r="I22"/>
  <c r="H22"/>
  <c r="I21"/>
  <c r="H21"/>
  <c r="K21" s="1"/>
  <c r="I20"/>
  <c r="H20"/>
  <c r="K20" s="1"/>
  <c r="I19"/>
  <c r="H19"/>
  <c r="K19" s="1"/>
  <c r="I18"/>
  <c r="H18"/>
  <c r="K18" s="1"/>
  <c r="I17"/>
  <c r="H17"/>
  <c r="I16"/>
  <c r="H16"/>
  <c r="I15"/>
  <c r="H15"/>
  <c r="I14"/>
  <c r="H14"/>
  <c r="K14" s="1"/>
  <c r="I13"/>
  <c r="H13"/>
  <c r="K13" s="1"/>
  <c r="I12"/>
  <c r="H12"/>
  <c r="K12" s="1"/>
  <c r="I11"/>
  <c r="H11"/>
  <c r="K11" s="1"/>
  <c r="I10"/>
  <c r="H10"/>
  <c r="I9"/>
  <c r="H9"/>
  <c r="K9" s="1"/>
  <c r="I8"/>
  <c r="H8"/>
  <c r="K8" s="1"/>
  <c r="K51" l="1"/>
  <c r="K10"/>
  <c r="K26"/>
  <c r="K52"/>
  <c r="K57"/>
  <c r="K16"/>
  <c r="K25"/>
  <c r="K30"/>
  <c r="K32"/>
  <c r="K15"/>
  <c r="K17"/>
  <c r="K22"/>
  <c r="K24"/>
  <c r="K33"/>
  <c r="K67" l="1"/>
</calcChain>
</file>

<file path=xl/sharedStrings.xml><?xml version="1.0" encoding="utf-8"?>
<sst xmlns="http://schemas.openxmlformats.org/spreadsheetml/2006/main" count="268" uniqueCount="237">
  <si>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</si>
  <si>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</si>
  <si>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</si>
  <si>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</si>
  <si>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</si>
  <si>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</si>
  <si>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</si>
  <si>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</si>
  <si>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</si>
  <si>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</si>
  <si>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</si>
  <si>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</si>
  <si>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</si>
  <si>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</si>
  <si>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</si>
  <si>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</si>
  <si>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</si>
  <si>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BALASORE</t>
  </si>
  <si>
    <t>BARIPADA</t>
  </si>
  <si>
    <t>WEIGHT</t>
  </si>
  <si>
    <t>DD.CH.</t>
  </si>
  <si>
    <t>CHANDBALI</t>
  </si>
  <si>
    <t>CHAMPUA</t>
  </si>
  <si>
    <t>BALIA</t>
  </si>
  <si>
    <t>ASKA</t>
  </si>
  <si>
    <t>BERHAMPUR</t>
  </si>
  <si>
    <t>KULIANA</t>
  </si>
  <si>
    <t>PURUSOTTAMPUR</t>
  </si>
  <si>
    <t>BALUGAON</t>
  </si>
  <si>
    <t>BALICHANDRAPUR</t>
  </si>
  <si>
    <t>SAMBALPUR</t>
  </si>
  <si>
    <t>JATNI</t>
  </si>
  <si>
    <t>KALIABALI</t>
  </si>
  <si>
    <t>BISAM CUTTACK</t>
  </si>
  <si>
    <t>BHADRAK</t>
  </si>
  <si>
    <t>RAGADI</t>
  </si>
  <si>
    <t>HINDOLA</t>
  </si>
  <si>
    <t>GSTIN : 21AAICC1182G1Z3</t>
  </si>
  <si>
    <t>M/S CREATIVE PAINTS PRIVATE LIMITED</t>
  </si>
  <si>
    <t>CUTTACK</t>
  </si>
  <si>
    <t>MONTH   : SEPTEMBER, 2021</t>
  </si>
  <si>
    <t>BILL DATE : 30/09/2021</t>
  </si>
  <si>
    <t>KINDLY ,VERIFY &amp; CONFIRM US  WITHIN 7 DAYS , ELSE GST WILL BE FILLED  ON 20 TH OCTOBER, 2021.</t>
  </si>
  <si>
    <t>INV NO.</t>
  </si>
  <si>
    <t>Consignee Name</t>
  </si>
  <si>
    <t>PL/DO/08929/21-22</t>
  </si>
  <si>
    <t>414</t>
  </si>
  <si>
    <t>BHAGABATI TRADERS BALIA</t>
  </si>
  <si>
    <t>PL/JA/10276/21-22</t>
  </si>
  <si>
    <t>412</t>
  </si>
  <si>
    <t>RAIRANGPUR</t>
  </si>
  <si>
    <t>APPOLO ELECTRICAL</t>
  </si>
  <si>
    <t>PL/JA/10288/21-22</t>
  </si>
  <si>
    <t>420</t>
  </si>
  <si>
    <t>NEW BALAJI ENTERPRISE</t>
  </si>
  <si>
    <t>PL/JA/10290/21-22</t>
  </si>
  <si>
    <t>417</t>
  </si>
  <si>
    <t>sankar traders</t>
  </si>
  <si>
    <t>PL/JA/10291/21-22</t>
  </si>
  <si>
    <t>416</t>
  </si>
  <si>
    <t>PHULBANI</t>
  </si>
  <si>
    <t xml:space="preserve">MAMTA SUPPLY AGENCIES  </t>
  </si>
  <si>
    <t>PL/JA/10338/21-22</t>
  </si>
  <si>
    <t>413</t>
  </si>
  <si>
    <t>APPOLO ELECTRICAL RAIRANGPUR</t>
  </si>
  <si>
    <t>PL/MA/08285/21-22</t>
  </si>
  <si>
    <t>418</t>
  </si>
  <si>
    <t>KANISI</t>
  </si>
  <si>
    <t>PARTHA PAINTS AND HARDWARE</t>
  </si>
  <si>
    <t>PL/MA/08286/21-22</t>
  </si>
  <si>
    <t>419</t>
  </si>
  <si>
    <t>JYOTI HARDWARE AND PAINTS</t>
  </si>
  <si>
    <t>PL/JA/10498/21-22</t>
  </si>
  <si>
    <t>2122</t>
  </si>
  <si>
    <t>PL/JA/10649/21-22</t>
  </si>
  <si>
    <t>423</t>
  </si>
  <si>
    <t>SIDDHI BINAYAK</t>
  </si>
  <si>
    <t>PL/JA/10780/21-22</t>
  </si>
  <si>
    <t>424</t>
  </si>
  <si>
    <t>SURADA</t>
  </si>
  <si>
    <t>CHANDAN ENTERPRISES</t>
  </si>
  <si>
    <t>PL/JA/10818/21-22</t>
  </si>
  <si>
    <t>425</t>
  </si>
  <si>
    <t>BEGUNIA</t>
  </si>
  <si>
    <t>Rabi Traders</t>
  </si>
  <si>
    <t>PL/JA/10934/21-22</t>
  </si>
  <si>
    <t>427</t>
  </si>
  <si>
    <t>SIMILIPADA</t>
  </si>
  <si>
    <t>NAYAK HARDWARE</t>
  </si>
  <si>
    <t>PL/JA/10968/21-22</t>
  </si>
  <si>
    <t>426</t>
  </si>
  <si>
    <t xml:space="preserve"> Nandi Sales Agency</t>
  </si>
  <si>
    <t>PL/DO/09844/21-22</t>
  </si>
  <si>
    <t>436</t>
  </si>
  <si>
    <t>JAJPUR ROAD</t>
  </si>
  <si>
    <t>Pragati Enterprises</t>
  </si>
  <si>
    <t>PL/JA/11407/21-22</t>
  </si>
  <si>
    <t>437</t>
  </si>
  <si>
    <t>AMBIKA HARDWARE</t>
  </si>
  <si>
    <t>PL/DO/10220/21-22</t>
  </si>
  <si>
    <t>444</t>
  </si>
  <si>
    <t>CHHATIA</t>
  </si>
  <si>
    <t>HARAMANI  PAINTS</t>
  </si>
  <si>
    <t>PL/DO/10221/21-22</t>
  </si>
  <si>
    <t>447</t>
  </si>
  <si>
    <t>PL/DO/10222/21-22</t>
  </si>
  <si>
    <t>441</t>
  </si>
  <si>
    <t>YOGAMAYA VARIETY STORE</t>
  </si>
  <si>
    <t>PL/JA/11707/21-22</t>
  </si>
  <si>
    <t>450</t>
  </si>
  <si>
    <t>MAMATA SUPPLY AGENCY</t>
  </si>
  <si>
    <t>PL/JA/11730/21-22</t>
  </si>
  <si>
    <t>448</t>
  </si>
  <si>
    <t>KATIKATA</t>
  </si>
  <si>
    <t>ODISHA HARDWARE STORE</t>
  </si>
  <si>
    <t>PL/JA/11720/21-22</t>
  </si>
  <si>
    <t>438</t>
  </si>
  <si>
    <t>G and S ASSOCIATES</t>
  </si>
  <si>
    <t>PL/JA/11729/21-22</t>
  </si>
  <si>
    <t>452</t>
  </si>
  <si>
    <t>GARDAPUR</t>
  </si>
  <si>
    <t>hari hareswar tiles and colour</t>
  </si>
  <si>
    <t>PL/JA/11738/21-22</t>
  </si>
  <si>
    <t>453</t>
  </si>
  <si>
    <t>TARINI TRADERS BALICHANDRAPUR</t>
  </si>
  <si>
    <t>PL/JA/11740/21-22</t>
  </si>
  <si>
    <t>457</t>
  </si>
  <si>
    <t>SISUA</t>
  </si>
  <si>
    <t>PANDA ENTERPRISERSES</t>
  </si>
  <si>
    <t>PL/JA/11756/21-22</t>
  </si>
  <si>
    <t>454</t>
  </si>
  <si>
    <t>PL/JA/11775/21-22</t>
  </si>
  <si>
    <t>449</t>
  </si>
  <si>
    <t>PL/JA/11776/21-22</t>
  </si>
  <si>
    <t>455</t>
  </si>
  <si>
    <t>PL/JA/11777/21-22</t>
  </si>
  <si>
    <t>465</t>
  </si>
  <si>
    <t>PL/JA/11778/21-22</t>
  </si>
  <si>
    <t>466</t>
  </si>
  <si>
    <t>RAGHUNATHPUR</t>
  </si>
  <si>
    <t>LAXMI BILAS STORE</t>
  </si>
  <si>
    <t>PL/JA/11816/21-22</t>
  </si>
  <si>
    <t>458</t>
  </si>
  <si>
    <t xml:space="preserve">  ASHOK STORE</t>
  </si>
  <si>
    <t>PL/JA/11822/21-22</t>
  </si>
  <si>
    <t>462</t>
  </si>
  <si>
    <t>MURGABADI</t>
  </si>
  <si>
    <t>BPD</t>
  </si>
  <si>
    <t>PL/JA/11852/21-22</t>
  </si>
  <si>
    <t>470</t>
  </si>
  <si>
    <t>PL/JA/11854/21-22</t>
  </si>
  <si>
    <t>468</t>
  </si>
  <si>
    <t>dasamalli</t>
  </si>
  <si>
    <t>MAA PHULUKASUNI FLY ASH BRICKS</t>
  </si>
  <si>
    <t>PL/JA/11856/21-22</t>
  </si>
  <si>
    <t>469</t>
  </si>
  <si>
    <t>PRATHI RAMA RAO AND SONS</t>
  </si>
  <si>
    <t>PL/JA/11882/21-22</t>
  </si>
  <si>
    <t>463</t>
  </si>
  <si>
    <t>ARMAN ENTERPRISES</t>
  </si>
  <si>
    <t>PL/JA/11918/21-22</t>
  </si>
  <si>
    <t>122</t>
  </si>
  <si>
    <t>NISCHINTKOILI</t>
  </si>
  <si>
    <t xml:space="preserve">TARINI PAINTS  AND HARDWARE </t>
  </si>
  <si>
    <t>PL/JA/11921/21-22</t>
  </si>
  <si>
    <t>471</t>
  </si>
  <si>
    <t>JAGANNATH PRUSTY B</t>
  </si>
  <si>
    <t>PL/JA/12033/21-22</t>
  </si>
  <si>
    <t>473</t>
  </si>
  <si>
    <t>CHIKITIPENTHA</t>
  </si>
  <si>
    <t>SUMANGAL HARDWARE AND COLOURS</t>
  </si>
  <si>
    <t>PL/JA/12071/21-22</t>
  </si>
  <si>
    <t>476</t>
  </si>
  <si>
    <t>SORO</t>
  </si>
  <si>
    <t>laxmi priya traders</t>
  </si>
  <si>
    <t>PL/JA/12072/21-22</t>
  </si>
  <si>
    <t>472</t>
  </si>
  <si>
    <t>OLAVAR</t>
  </si>
  <si>
    <t>sahoo paints house</t>
  </si>
  <si>
    <t>PL/JA/12106/21-22</t>
  </si>
  <si>
    <t>479</t>
  </si>
  <si>
    <t>BETANATI</t>
  </si>
  <si>
    <t>GUPTA TRADERS</t>
  </si>
  <si>
    <t>PL/JA/12213/21-22</t>
  </si>
  <si>
    <t>481</t>
  </si>
  <si>
    <t>JASIPUR</t>
  </si>
  <si>
    <t>sidhibinayak traders</t>
  </si>
  <si>
    <t>PL/JA/12286/21-22</t>
  </si>
  <si>
    <t>25</t>
  </si>
  <si>
    <t>PL/JA/12289/21-22</t>
  </si>
  <si>
    <t>482</t>
  </si>
  <si>
    <t>CHANDAN ELECTRICALS PAINTS</t>
  </si>
  <si>
    <t>PL/JA/12315/21-22</t>
  </si>
  <si>
    <t>483</t>
  </si>
  <si>
    <t>GANIA</t>
  </si>
  <si>
    <t>LAXMI NARAYAN HARDWARE STORE</t>
  </si>
  <si>
    <t>PL/JA/12453/21-22</t>
  </si>
  <si>
    <t>485</t>
  </si>
  <si>
    <t>V APPARAO ENTERPRISES</t>
  </si>
  <si>
    <t>PL/JA/12460/21-22</t>
  </si>
  <si>
    <t>486</t>
  </si>
  <si>
    <t>PRITIPUR</t>
  </si>
  <si>
    <t>PATRA SANITARY AND H W</t>
  </si>
  <si>
    <t>PL/JA/12471/21-22</t>
  </si>
  <si>
    <t>484</t>
  </si>
  <si>
    <t>PL/JA/12510/21-22</t>
  </si>
  <si>
    <t>488</t>
  </si>
  <si>
    <t>PL/JA/12534/21-22</t>
  </si>
  <si>
    <t>487</t>
  </si>
  <si>
    <t>KHURDA</t>
  </si>
  <si>
    <t>LAXMI PAINTS  HARDWARE</t>
  </si>
  <si>
    <t>PL/JA/12755/21-22</t>
  </si>
  <si>
    <t>496</t>
  </si>
  <si>
    <t xml:space="preserve"> LAXMI NARAYAN TIMBER DEPOT</t>
  </si>
  <si>
    <t>PL/JA/12663/21-22</t>
  </si>
  <si>
    <t>495</t>
  </si>
  <si>
    <t>sushil hardware hindol town</t>
  </si>
  <si>
    <t>PL/JA/12670/21-22</t>
  </si>
  <si>
    <t>497</t>
  </si>
  <si>
    <t>PL/JA/12671/21-22</t>
  </si>
  <si>
    <t>494</t>
  </si>
  <si>
    <t>RAJ SUNAKHALA</t>
  </si>
  <si>
    <t>SHREE GANESH HARDWARE STORE</t>
  </si>
  <si>
    <t>PL/JA/12724/21-22</t>
  </si>
  <si>
    <t>498</t>
  </si>
  <si>
    <t>PL/JA/12725/21-22</t>
  </si>
  <si>
    <t>499</t>
  </si>
  <si>
    <t>GORUMAHISANI</t>
  </si>
  <si>
    <t>KUNDAN ENTERPRISE</t>
  </si>
  <si>
    <t>PL/JA/12754/21-22</t>
  </si>
  <si>
    <t>493</t>
  </si>
  <si>
    <t>DASAMALLI</t>
  </si>
  <si>
    <t>PL/JA/12931/21-22</t>
  </si>
  <si>
    <t>502</t>
  </si>
  <si>
    <t>MAHAVEER TRADERS</t>
  </si>
  <si>
    <t>(RUPEES FIFTY SEVEN THOUSAND THREE HUNDED SEVEN ONLY)</t>
  </si>
  <si>
    <t xml:space="preserve">BILL NO.   : INV-28917/21-22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</si>
</sst>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9.5"/>
      <color rgb="FF000000"/>
      <name val="Kinnari"/>
    </font>
    <font>
      <b/>
      <sz val="9.5"/>
      <color indexed="8"/>
      <name val="Calibri"/>
      <family val="2"/>
      <scheme val="minor"/>
    </font>
    <font>
      <sz val="9.5"/>
      <color rgb="FF000000"/>
      <name val="Kinnari"/>
    </font>
    <font>
      <sz val="9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left" vertical="center" indent="4"/>
    </xf>
    <xf numFmtId="165" fontId="5" fillId="2" borderId="0" xfId="0" applyNumberFormat="1" applyFont="1" applyFill="1" applyAlignment="1">
      <alignment horizontal="left" vertical="center" indent="6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 vertical="center"/>
    </xf>
    <xf numFmtId="2" fontId="10" fillId="2" borderId="4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0" fillId="2" borderId="3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2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/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Border="1"/>
    <xf numFmtId="0" fontId="11" fillId="2" borderId="0" xfId="0" applyNumberFormat="1" applyFont="1" applyFill="1" applyAlignment="1">
      <alignment horizontal="center"/>
    </xf>
    <xf numFmtId="2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4"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4">
          <cell r="D4" t="str">
            <v>JUNE, 2020</v>
          </cell>
          <cell r="E4" t="str">
            <v>MAY, 2021</v>
          </cell>
        </row>
        <row r="5">
          <cell r="C5" t="str">
            <v>DESTINATION</v>
          </cell>
          <cell r="D5" t="str">
            <v>PRV. RATE / KG</v>
          </cell>
          <cell r="E5" t="str">
            <v>NEW RATE/ KG.</v>
          </cell>
        </row>
        <row r="6">
          <cell r="C6" t="str">
            <v>PAGA CHHAKA</v>
          </cell>
          <cell r="D6">
            <v>1.4300000000000002</v>
          </cell>
          <cell r="E6">
            <v>1.57</v>
          </cell>
        </row>
        <row r="7">
          <cell r="C7" t="str">
            <v>BALIANTA</v>
          </cell>
          <cell r="D7">
            <v>1.57</v>
          </cell>
          <cell r="E7">
            <v>1.73</v>
          </cell>
        </row>
        <row r="8">
          <cell r="C8" t="str">
            <v>BHUBANESWAR</v>
          </cell>
          <cell r="D8">
            <v>1.57</v>
          </cell>
          <cell r="E8">
            <v>1.73</v>
          </cell>
        </row>
        <row r="9">
          <cell r="C9" t="str">
            <v>TARPUR</v>
          </cell>
          <cell r="D9">
            <v>1.57</v>
          </cell>
          <cell r="E9">
            <v>1.73</v>
          </cell>
        </row>
        <row r="10">
          <cell r="C10" t="str">
            <v>GOP</v>
          </cell>
          <cell r="D10">
            <v>1.65</v>
          </cell>
          <cell r="E10">
            <v>1.82</v>
          </cell>
        </row>
        <row r="11">
          <cell r="C11" t="str">
            <v>NIMAPARA</v>
          </cell>
          <cell r="D11">
            <v>1.65</v>
          </cell>
          <cell r="E11">
            <v>1.82</v>
          </cell>
        </row>
        <row r="12">
          <cell r="C12" t="str">
            <v>SISUA</v>
          </cell>
          <cell r="D12">
            <v>1.65</v>
          </cell>
          <cell r="E12">
            <v>1.82</v>
          </cell>
        </row>
        <row r="13">
          <cell r="C13" t="str">
            <v>ANGUL</v>
          </cell>
          <cell r="D13">
            <v>1.82</v>
          </cell>
          <cell r="E13">
            <v>2</v>
          </cell>
        </row>
        <row r="14">
          <cell r="C14" t="str">
            <v>ASURESWAR</v>
          </cell>
          <cell r="D14">
            <v>1.82</v>
          </cell>
          <cell r="E14">
            <v>2</v>
          </cell>
        </row>
        <row r="15">
          <cell r="C15" t="str">
            <v>ATHAGARH</v>
          </cell>
          <cell r="D15">
            <v>1.82</v>
          </cell>
          <cell r="E15">
            <v>2</v>
          </cell>
        </row>
        <row r="16">
          <cell r="C16" t="str">
            <v>BADAMBA</v>
          </cell>
          <cell r="D16">
            <v>1.82</v>
          </cell>
          <cell r="E16">
            <v>2</v>
          </cell>
        </row>
        <row r="17">
          <cell r="C17" t="str">
            <v>BALASORE</v>
          </cell>
          <cell r="D17">
            <v>1.82</v>
          </cell>
          <cell r="E17">
            <v>2</v>
          </cell>
        </row>
        <row r="18">
          <cell r="C18" t="str">
            <v>BALICHANDRAPUR</v>
          </cell>
          <cell r="D18">
            <v>1.82</v>
          </cell>
          <cell r="E18">
            <v>2</v>
          </cell>
        </row>
        <row r="19">
          <cell r="C19" t="str">
            <v>BALIKUDA(JSP)</v>
          </cell>
          <cell r="D19">
            <v>1.82</v>
          </cell>
          <cell r="E19">
            <v>2</v>
          </cell>
        </row>
        <row r="20">
          <cell r="C20" t="str">
            <v>BANKI</v>
          </cell>
          <cell r="D20">
            <v>1.82</v>
          </cell>
          <cell r="E20">
            <v>2</v>
          </cell>
        </row>
        <row r="21">
          <cell r="C21" t="str">
            <v>BANTHA CHHAK</v>
          </cell>
          <cell r="D21">
            <v>1.82</v>
          </cell>
          <cell r="E21">
            <v>2</v>
          </cell>
        </row>
        <row r="22">
          <cell r="C22" t="str">
            <v>BARI</v>
          </cell>
          <cell r="D22">
            <v>1.82</v>
          </cell>
          <cell r="E22">
            <v>2</v>
          </cell>
        </row>
        <row r="23">
          <cell r="C23" t="str">
            <v>BARUAN</v>
          </cell>
          <cell r="D23">
            <v>1.82</v>
          </cell>
          <cell r="E23">
            <v>2</v>
          </cell>
        </row>
        <row r="24">
          <cell r="C24" t="str">
            <v>BERHAMPUR</v>
          </cell>
          <cell r="D24">
            <v>1.82</v>
          </cell>
          <cell r="E24">
            <v>2</v>
          </cell>
        </row>
        <row r="25">
          <cell r="C25" t="str">
            <v>BHADRAK</v>
          </cell>
          <cell r="D25">
            <v>1.82</v>
          </cell>
          <cell r="E25">
            <v>2</v>
          </cell>
        </row>
        <row r="26">
          <cell r="C26" t="str">
            <v>CHAMPAPUR</v>
          </cell>
          <cell r="D26">
            <v>1.82</v>
          </cell>
          <cell r="E26">
            <v>2</v>
          </cell>
        </row>
        <row r="27">
          <cell r="C27" t="str">
            <v>CHANDIKHOL</v>
          </cell>
          <cell r="D27">
            <v>1.82</v>
          </cell>
          <cell r="E27">
            <v>2</v>
          </cell>
        </row>
        <row r="28">
          <cell r="C28" t="str">
            <v>CHANDPUR</v>
          </cell>
          <cell r="D28">
            <v>1.82</v>
          </cell>
          <cell r="E28">
            <v>2</v>
          </cell>
        </row>
        <row r="29">
          <cell r="C29" t="str">
            <v>CHHATIA</v>
          </cell>
          <cell r="D29">
            <v>1.82</v>
          </cell>
          <cell r="E29">
            <v>2</v>
          </cell>
        </row>
        <row r="30">
          <cell r="C30" t="str">
            <v>CHHENDIPADA</v>
          </cell>
          <cell r="D30">
            <v>1.82</v>
          </cell>
          <cell r="E30">
            <v>2</v>
          </cell>
        </row>
        <row r="31">
          <cell r="C31" t="str">
            <v>DHENKANAL</v>
          </cell>
          <cell r="D31">
            <v>1.82</v>
          </cell>
          <cell r="E31">
            <v>2</v>
          </cell>
        </row>
        <row r="32">
          <cell r="C32" t="str">
            <v>DOLASAHI</v>
          </cell>
          <cell r="D32">
            <v>1.82</v>
          </cell>
          <cell r="E32">
            <v>2</v>
          </cell>
        </row>
        <row r="33">
          <cell r="C33" t="str">
            <v>HARIPUR HAT</v>
          </cell>
          <cell r="D33">
            <v>1.82</v>
          </cell>
          <cell r="E33">
            <v>2</v>
          </cell>
        </row>
        <row r="34">
          <cell r="C34" t="str">
            <v>JAGATSINGHPUR</v>
          </cell>
          <cell r="D34">
            <v>1.82</v>
          </cell>
          <cell r="E34">
            <v>2</v>
          </cell>
        </row>
        <row r="35">
          <cell r="C35" t="str">
            <v>JAJPUR ROAD</v>
          </cell>
          <cell r="D35">
            <v>1.82</v>
          </cell>
          <cell r="E35">
            <v>2</v>
          </cell>
        </row>
        <row r="36">
          <cell r="C36" t="str">
            <v>JAJPUR TOWN</v>
          </cell>
          <cell r="D36">
            <v>1.82</v>
          </cell>
          <cell r="E36">
            <v>2</v>
          </cell>
        </row>
        <row r="37">
          <cell r="C37" t="str">
            <v>JARKA</v>
          </cell>
          <cell r="D37">
            <v>1.82</v>
          </cell>
          <cell r="E37">
            <v>2</v>
          </cell>
        </row>
        <row r="38">
          <cell r="C38" t="str">
            <v>JATAMUNDIA</v>
          </cell>
          <cell r="D38">
            <v>1.82</v>
          </cell>
          <cell r="E38">
            <v>2</v>
          </cell>
        </row>
        <row r="39">
          <cell r="C39" t="str">
            <v>JATNI</v>
          </cell>
          <cell r="D39">
            <v>1.82</v>
          </cell>
          <cell r="E39">
            <v>2</v>
          </cell>
        </row>
        <row r="40">
          <cell r="C40" t="str">
            <v>KATIKATA</v>
          </cell>
          <cell r="D40">
            <v>1.82</v>
          </cell>
          <cell r="E40">
            <v>2</v>
          </cell>
        </row>
        <row r="41">
          <cell r="C41" t="str">
            <v>KENDRAPARA</v>
          </cell>
          <cell r="D41">
            <v>1.82</v>
          </cell>
          <cell r="E41">
            <v>2</v>
          </cell>
        </row>
        <row r="42">
          <cell r="C42" t="str">
            <v>KHAJURIKATA</v>
          </cell>
          <cell r="D42">
            <v>1.82</v>
          </cell>
          <cell r="E42">
            <v>2</v>
          </cell>
        </row>
        <row r="43">
          <cell r="C43" t="str">
            <v>KHURDA</v>
          </cell>
          <cell r="D43">
            <v>1.82</v>
          </cell>
          <cell r="E43">
            <v>2</v>
          </cell>
        </row>
        <row r="44">
          <cell r="C44" t="str">
            <v>KONARK</v>
          </cell>
          <cell r="D44">
            <v>1.82</v>
          </cell>
          <cell r="E44">
            <v>2</v>
          </cell>
        </row>
        <row r="45">
          <cell r="C45" t="str">
            <v>KUJANG</v>
          </cell>
          <cell r="D45">
            <v>1.82</v>
          </cell>
          <cell r="E45">
            <v>2</v>
          </cell>
        </row>
        <row r="46">
          <cell r="C46" t="str">
            <v>MANIJANGA</v>
          </cell>
          <cell r="D46">
            <v>1.82</v>
          </cell>
          <cell r="E46">
            <v>2</v>
          </cell>
        </row>
        <row r="47">
          <cell r="C47" t="str">
            <v>NISCHINTKOILI</v>
          </cell>
          <cell r="D47">
            <v>1.82</v>
          </cell>
          <cell r="E47">
            <v>2</v>
          </cell>
        </row>
        <row r="48">
          <cell r="C48" t="str">
            <v>PANIKOILI</v>
          </cell>
          <cell r="D48">
            <v>1.82</v>
          </cell>
          <cell r="E48">
            <v>2</v>
          </cell>
        </row>
        <row r="49">
          <cell r="C49" t="str">
            <v>PATTAMUNDAI</v>
          </cell>
          <cell r="D49">
            <v>1.82</v>
          </cell>
          <cell r="E49">
            <v>2</v>
          </cell>
        </row>
        <row r="50">
          <cell r="C50" t="str">
            <v>PIPILI</v>
          </cell>
          <cell r="D50">
            <v>1.82</v>
          </cell>
          <cell r="E50">
            <v>2</v>
          </cell>
        </row>
        <row r="51">
          <cell r="C51" t="str">
            <v>PURI</v>
          </cell>
          <cell r="D51">
            <v>1.82</v>
          </cell>
          <cell r="E51">
            <v>2</v>
          </cell>
        </row>
        <row r="52">
          <cell r="C52" t="str">
            <v>RAGADI</v>
          </cell>
          <cell r="D52">
            <v>1.82</v>
          </cell>
          <cell r="E52">
            <v>2</v>
          </cell>
        </row>
        <row r="53">
          <cell r="C53" t="str">
            <v>RAGHUNATHPUR</v>
          </cell>
          <cell r="D53">
            <v>1.82</v>
          </cell>
          <cell r="E53">
            <v>2</v>
          </cell>
        </row>
        <row r="54">
          <cell r="C54" t="str">
            <v>RAISUNGUDA</v>
          </cell>
          <cell r="D54">
            <v>1.82</v>
          </cell>
          <cell r="E54">
            <v>2</v>
          </cell>
        </row>
        <row r="55">
          <cell r="C55" t="str">
            <v>SALIPUR</v>
          </cell>
          <cell r="D55">
            <v>1.82</v>
          </cell>
          <cell r="E55">
            <v>2</v>
          </cell>
        </row>
        <row r="56">
          <cell r="C56" t="str">
            <v>SATASANKHA</v>
          </cell>
          <cell r="D56">
            <v>1.82</v>
          </cell>
          <cell r="E56">
            <v>2</v>
          </cell>
        </row>
        <row r="57">
          <cell r="C57" t="str">
            <v>TALCHER</v>
          </cell>
          <cell r="D57">
            <v>1.82</v>
          </cell>
          <cell r="E57">
            <v>2</v>
          </cell>
        </row>
        <row r="58">
          <cell r="C58" t="str">
            <v>TARATA</v>
          </cell>
          <cell r="D58">
            <v>1.82</v>
          </cell>
          <cell r="E58">
            <v>2</v>
          </cell>
        </row>
        <row r="59">
          <cell r="C59" t="str">
            <v>TRIVENISWAR</v>
          </cell>
          <cell r="D59">
            <v>1.82</v>
          </cell>
          <cell r="E59">
            <v>2</v>
          </cell>
        </row>
        <row r="60">
          <cell r="C60" t="str">
            <v>RAHAMA</v>
          </cell>
          <cell r="D60">
            <v>1.87</v>
          </cell>
          <cell r="E60">
            <v>2.06</v>
          </cell>
        </row>
        <row r="61">
          <cell r="C61" t="str">
            <v>TIRTOL</v>
          </cell>
          <cell r="D61">
            <v>1.87</v>
          </cell>
          <cell r="E61">
            <v>2.06</v>
          </cell>
        </row>
        <row r="62">
          <cell r="C62" t="str">
            <v>GARDAPUR</v>
          </cell>
          <cell r="D62">
            <v>2</v>
          </cell>
          <cell r="E62">
            <v>2.1</v>
          </cell>
        </row>
        <row r="63">
          <cell r="C63" t="str">
            <v>ANUGULAI</v>
          </cell>
          <cell r="D63">
            <v>1.93</v>
          </cell>
          <cell r="E63">
            <v>2.12</v>
          </cell>
        </row>
        <row r="64">
          <cell r="C64" t="str">
            <v>ISWORPUR</v>
          </cell>
          <cell r="D64">
            <v>1.93</v>
          </cell>
          <cell r="E64">
            <v>2.12</v>
          </cell>
        </row>
        <row r="65">
          <cell r="C65" t="str">
            <v>RAMBAG</v>
          </cell>
          <cell r="D65">
            <v>1.93</v>
          </cell>
          <cell r="E65">
            <v>2.12</v>
          </cell>
        </row>
        <row r="66">
          <cell r="C66" t="str">
            <v>BAGHAMARI</v>
          </cell>
          <cell r="D66">
            <v>1.94</v>
          </cell>
          <cell r="E66">
            <v>2.13</v>
          </cell>
        </row>
        <row r="67">
          <cell r="C67" t="str">
            <v>BARIPADA</v>
          </cell>
          <cell r="D67">
            <v>1.94</v>
          </cell>
          <cell r="E67">
            <v>2.13</v>
          </cell>
        </row>
        <row r="68">
          <cell r="C68" t="str">
            <v>DUNGURA</v>
          </cell>
          <cell r="D68">
            <v>1.94</v>
          </cell>
          <cell r="E68">
            <v>2.13</v>
          </cell>
        </row>
        <row r="69">
          <cell r="C69" t="str">
            <v>JALESWAR</v>
          </cell>
          <cell r="D69">
            <v>1.94</v>
          </cell>
          <cell r="E69">
            <v>2.13</v>
          </cell>
        </row>
        <row r="70">
          <cell r="C70" t="str">
            <v>BALIA BAZAR</v>
          </cell>
          <cell r="D70">
            <v>1.98</v>
          </cell>
          <cell r="E70">
            <v>2.1800000000000002</v>
          </cell>
        </row>
        <row r="71">
          <cell r="C71" t="str">
            <v>CHARICHHAKA</v>
          </cell>
          <cell r="D71">
            <v>1.98</v>
          </cell>
          <cell r="E71">
            <v>2.1800000000000002</v>
          </cell>
        </row>
        <row r="72">
          <cell r="C72" t="str">
            <v>DUBURI</v>
          </cell>
          <cell r="D72">
            <v>1.98</v>
          </cell>
          <cell r="E72">
            <v>2.1800000000000002</v>
          </cell>
        </row>
        <row r="73">
          <cell r="C73" t="str">
            <v>HINDOLA</v>
          </cell>
          <cell r="D73">
            <v>1.98</v>
          </cell>
          <cell r="E73">
            <v>2.1800000000000002</v>
          </cell>
        </row>
        <row r="74">
          <cell r="C74" t="str">
            <v>JOGESWARPUR</v>
          </cell>
          <cell r="D74">
            <v>1.98</v>
          </cell>
          <cell r="E74">
            <v>2.1800000000000002</v>
          </cell>
        </row>
        <row r="75">
          <cell r="C75" t="str">
            <v>SUKINDA</v>
          </cell>
          <cell r="D75">
            <v>1.98</v>
          </cell>
          <cell r="E75">
            <v>2.1800000000000002</v>
          </cell>
        </row>
        <row r="76">
          <cell r="C76" t="str">
            <v>BAIDESWAR</v>
          </cell>
          <cell r="D76">
            <v>2</v>
          </cell>
          <cell r="E76">
            <v>2.2000000000000002</v>
          </cell>
        </row>
        <row r="77">
          <cell r="C77" t="str">
            <v>DHALAPATHAR</v>
          </cell>
          <cell r="D77">
            <v>2</v>
          </cell>
          <cell r="E77">
            <v>2.2000000000000002</v>
          </cell>
        </row>
        <row r="78">
          <cell r="C78" t="str">
            <v>KALAPATHAR</v>
          </cell>
          <cell r="D78">
            <v>2</v>
          </cell>
          <cell r="E78">
            <v>2.2000000000000002</v>
          </cell>
        </row>
        <row r="79">
          <cell r="C79" t="str">
            <v>RAMCHANDRAPUR</v>
          </cell>
          <cell r="D79">
            <v>2</v>
          </cell>
          <cell r="E79">
            <v>2.2000000000000002</v>
          </cell>
        </row>
        <row r="80">
          <cell r="C80" t="str">
            <v>RAMNAGAR</v>
          </cell>
          <cell r="D80">
            <v>2</v>
          </cell>
          <cell r="E80">
            <v>2.2000000000000002</v>
          </cell>
        </row>
        <row r="81">
          <cell r="C81" t="str">
            <v>ERSAMA</v>
          </cell>
          <cell r="D81">
            <v>2.06</v>
          </cell>
          <cell r="E81">
            <v>2.27</v>
          </cell>
        </row>
        <row r="82">
          <cell r="C82" t="str">
            <v>KAMAKHYANAGAR</v>
          </cell>
          <cell r="D82">
            <v>2.06</v>
          </cell>
          <cell r="E82">
            <v>2.27</v>
          </cell>
        </row>
        <row r="83">
          <cell r="C83" t="str">
            <v>RAJ SUNAKHALA</v>
          </cell>
          <cell r="D83">
            <v>2.06</v>
          </cell>
          <cell r="E83">
            <v>2.27</v>
          </cell>
        </row>
        <row r="84">
          <cell r="C84" t="str">
            <v>GANJAM</v>
          </cell>
          <cell r="D84">
            <v>2.1</v>
          </cell>
          <cell r="E84">
            <v>2.31</v>
          </cell>
        </row>
        <row r="85">
          <cell r="C85" t="str">
            <v>KANISI</v>
          </cell>
          <cell r="D85">
            <v>2.1</v>
          </cell>
          <cell r="E85">
            <v>2.31</v>
          </cell>
        </row>
        <row r="86">
          <cell r="C86" t="str">
            <v>PARIPADA</v>
          </cell>
          <cell r="D86">
            <v>2.1</v>
          </cell>
          <cell r="E86">
            <v>2.31</v>
          </cell>
        </row>
        <row r="87">
          <cell r="C87" t="str">
            <v>BALUGAON</v>
          </cell>
          <cell r="D87">
            <v>2.1800000000000002</v>
          </cell>
          <cell r="E87">
            <v>2.4</v>
          </cell>
        </row>
        <row r="88">
          <cell r="C88" t="str">
            <v>CHANDBALI</v>
          </cell>
          <cell r="D88">
            <v>2.1800000000000002</v>
          </cell>
          <cell r="E88">
            <v>2.4</v>
          </cell>
        </row>
        <row r="89">
          <cell r="C89" t="str">
            <v>ITAMATI</v>
          </cell>
          <cell r="D89">
            <v>2.1800000000000002</v>
          </cell>
          <cell r="E89">
            <v>2.4</v>
          </cell>
        </row>
        <row r="90">
          <cell r="C90" t="str">
            <v>KHANPADA</v>
          </cell>
          <cell r="D90">
            <v>2.1800000000000002</v>
          </cell>
          <cell r="E90">
            <v>2.4</v>
          </cell>
        </row>
        <row r="91">
          <cell r="C91" t="str">
            <v>NACHUNI</v>
          </cell>
          <cell r="D91">
            <v>2.1800000000000002</v>
          </cell>
          <cell r="E91">
            <v>2.4</v>
          </cell>
        </row>
        <row r="92">
          <cell r="C92" t="str">
            <v>NAYAGARH</v>
          </cell>
          <cell r="D92">
            <v>2.1800000000000002</v>
          </cell>
          <cell r="E92">
            <v>2.4</v>
          </cell>
        </row>
        <row r="93">
          <cell r="C93" t="str">
            <v>NTPC KANIHA</v>
          </cell>
          <cell r="D93">
            <v>2.1800000000000002</v>
          </cell>
          <cell r="E93">
            <v>2.4</v>
          </cell>
        </row>
        <row r="94">
          <cell r="C94" t="str">
            <v>PRITIPUR</v>
          </cell>
          <cell r="D94">
            <v>2.1800000000000002</v>
          </cell>
          <cell r="E94">
            <v>2.4</v>
          </cell>
        </row>
        <row r="95">
          <cell r="C95" t="str">
            <v>RATNAGIRI</v>
          </cell>
          <cell r="D95">
            <v>2.1800000000000002</v>
          </cell>
          <cell r="E95">
            <v>2.4</v>
          </cell>
        </row>
        <row r="96">
          <cell r="C96" t="str">
            <v>ASTARANG</v>
          </cell>
          <cell r="D96">
            <v>2.2000000000000002</v>
          </cell>
          <cell r="E96">
            <v>2.42</v>
          </cell>
        </row>
        <row r="97">
          <cell r="C97" t="str">
            <v>BHAPUR</v>
          </cell>
          <cell r="D97">
            <v>2.2000000000000002</v>
          </cell>
          <cell r="E97">
            <v>2.4200000000000004</v>
          </cell>
        </row>
        <row r="98">
          <cell r="C98" t="str">
            <v>BRAHMAGIRI</v>
          </cell>
          <cell r="D98">
            <v>2.2000000000000002</v>
          </cell>
          <cell r="E98">
            <v>2.4200000000000004</v>
          </cell>
        </row>
        <row r="99">
          <cell r="C99" t="str">
            <v>ROURKELA</v>
          </cell>
          <cell r="D99">
            <v>2.2000000000000002</v>
          </cell>
          <cell r="E99">
            <v>2.4200000000000004</v>
          </cell>
        </row>
        <row r="100">
          <cell r="C100" t="str">
            <v>SAMBALPUR</v>
          </cell>
          <cell r="D100">
            <v>2.2000000000000002</v>
          </cell>
          <cell r="E100">
            <v>2.4200000000000004</v>
          </cell>
        </row>
        <row r="101">
          <cell r="C101" t="str">
            <v>SORO</v>
          </cell>
          <cell r="D101">
            <v>2.2000000000000002</v>
          </cell>
          <cell r="E101">
            <v>2.4200000000000004</v>
          </cell>
        </row>
        <row r="102">
          <cell r="C102" t="str">
            <v>BETANATI</v>
          </cell>
          <cell r="D102">
            <v>2.25</v>
          </cell>
          <cell r="E102">
            <v>2.48</v>
          </cell>
        </row>
        <row r="103">
          <cell r="C103" t="str">
            <v>BADAKEREKA</v>
          </cell>
          <cell r="D103">
            <v>2.2999999999999998</v>
          </cell>
          <cell r="E103">
            <v>2.5299999999999998</v>
          </cell>
        </row>
        <row r="104">
          <cell r="C104" t="str">
            <v>GANGAPUR</v>
          </cell>
          <cell r="D104">
            <v>2.2999999999999998</v>
          </cell>
          <cell r="E104">
            <v>2.5299999999999998</v>
          </cell>
        </row>
        <row r="105">
          <cell r="C105" t="str">
            <v>KANAS</v>
          </cell>
          <cell r="D105">
            <v>2.2999999999999998</v>
          </cell>
          <cell r="E105">
            <v>2.5299999999999998</v>
          </cell>
        </row>
        <row r="106">
          <cell r="C106" t="str">
            <v>DASPALLA</v>
          </cell>
          <cell r="D106">
            <v>2.31</v>
          </cell>
          <cell r="E106">
            <v>2.54</v>
          </cell>
        </row>
        <row r="107">
          <cell r="C107" t="str">
            <v>GANIA</v>
          </cell>
          <cell r="D107">
            <v>2.4</v>
          </cell>
          <cell r="E107">
            <v>2.64</v>
          </cell>
        </row>
        <row r="108">
          <cell r="C108" t="str">
            <v>GAONDIA</v>
          </cell>
          <cell r="D108">
            <v>2.42</v>
          </cell>
          <cell r="E108">
            <v>2.66</v>
          </cell>
        </row>
        <row r="109">
          <cell r="C109" t="str">
            <v>KEONJHAR</v>
          </cell>
          <cell r="D109">
            <v>2.42</v>
          </cell>
          <cell r="E109">
            <v>2.66</v>
          </cell>
        </row>
        <row r="110">
          <cell r="C110" t="str">
            <v>KHUNTA</v>
          </cell>
          <cell r="D110">
            <v>2.42</v>
          </cell>
          <cell r="E110">
            <v>2.66</v>
          </cell>
        </row>
        <row r="111">
          <cell r="C111" t="str">
            <v>UDALA</v>
          </cell>
          <cell r="D111">
            <v>2.42</v>
          </cell>
          <cell r="E111">
            <v>2.66</v>
          </cell>
        </row>
        <row r="112">
          <cell r="C112" t="str">
            <v>ASKA</v>
          </cell>
          <cell r="D112">
            <v>2.5</v>
          </cell>
          <cell r="E112">
            <v>2.75</v>
          </cell>
        </row>
        <row r="113">
          <cell r="C113" t="str">
            <v>BAHADAJHOLA</v>
          </cell>
          <cell r="D113">
            <v>2.5</v>
          </cell>
          <cell r="E113">
            <v>2.75</v>
          </cell>
        </row>
        <row r="114">
          <cell r="C114" t="str">
            <v>BHANJANAGAR</v>
          </cell>
          <cell r="D114">
            <v>2.5</v>
          </cell>
          <cell r="E114">
            <v>2.75</v>
          </cell>
        </row>
        <row r="115">
          <cell r="C115" t="str">
            <v>DASAMALLI</v>
          </cell>
          <cell r="D115">
            <v>2.5</v>
          </cell>
          <cell r="E115">
            <v>2.75</v>
          </cell>
        </row>
        <row r="116">
          <cell r="C116" t="str">
            <v>DASMILE</v>
          </cell>
          <cell r="D116">
            <v>2.5</v>
          </cell>
          <cell r="E116">
            <v>2.75</v>
          </cell>
        </row>
        <row r="117">
          <cell r="C117" t="str">
            <v xml:space="preserve">GUNIA </v>
          </cell>
          <cell r="D117">
            <v>2.5</v>
          </cell>
          <cell r="E117">
            <v>2.75</v>
          </cell>
        </row>
        <row r="118">
          <cell r="C118" t="str">
            <v>KABISURYANAGAR</v>
          </cell>
          <cell r="D118">
            <v>2.5</v>
          </cell>
          <cell r="E118">
            <v>2.75</v>
          </cell>
        </row>
        <row r="119">
          <cell r="C119" t="str">
            <v>KALIABALI</v>
          </cell>
          <cell r="D119">
            <v>2.5</v>
          </cell>
          <cell r="E119">
            <v>2.75</v>
          </cell>
        </row>
        <row r="120">
          <cell r="C120" t="str">
            <v>KANSAMARI</v>
          </cell>
          <cell r="D120">
            <v>2.5</v>
          </cell>
          <cell r="E120">
            <v>2.75</v>
          </cell>
        </row>
        <row r="121">
          <cell r="C121" t="str">
            <v>KHANDAPADA</v>
          </cell>
          <cell r="D121">
            <v>2.5</v>
          </cell>
          <cell r="E121">
            <v>2.75</v>
          </cell>
        </row>
        <row r="122">
          <cell r="C122" t="str">
            <v>MOHANA</v>
          </cell>
          <cell r="D122">
            <v>2.5</v>
          </cell>
          <cell r="E122">
            <v>2.75</v>
          </cell>
        </row>
        <row r="123">
          <cell r="C123" t="str">
            <v>OLAVAR</v>
          </cell>
          <cell r="D123">
            <v>2.5</v>
          </cell>
          <cell r="E123">
            <v>2.75</v>
          </cell>
        </row>
        <row r="124">
          <cell r="C124" t="str">
            <v>PURUSOTTAMPUR</v>
          </cell>
          <cell r="D124">
            <v>2.5</v>
          </cell>
          <cell r="E124">
            <v>2.75</v>
          </cell>
        </row>
        <row r="125">
          <cell r="C125" t="str">
            <v>RAMBHA</v>
          </cell>
          <cell r="D125">
            <v>2.5</v>
          </cell>
          <cell r="E125">
            <v>2.75</v>
          </cell>
        </row>
        <row r="126">
          <cell r="C126" t="str">
            <v>SHERAGARH</v>
          </cell>
          <cell r="D126">
            <v>2.5</v>
          </cell>
          <cell r="E126">
            <v>2.75</v>
          </cell>
        </row>
        <row r="127">
          <cell r="C127" t="str">
            <v>DHENKIKOTE</v>
          </cell>
          <cell r="D127">
            <v>2.6</v>
          </cell>
          <cell r="E127">
            <v>2.8600000000000003</v>
          </cell>
        </row>
        <row r="128">
          <cell r="C128" t="str">
            <v>DUKURA</v>
          </cell>
          <cell r="D128">
            <v>2.6</v>
          </cell>
          <cell r="E128">
            <v>2.8600000000000003</v>
          </cell>
        </row>
        <row r="129">
          <cell r="C129" t="str">
            <v>ODAGAON</v>
          </cell>
          <cell r="D129">
            <v>2.6</v>
          </cell>
          <cell r="E129">
            <v>2.8600000000000003</v>
          </cell>
        </row>
        <row r="130">
          <cell r="C130" t="str">
            <v>BARGARH</v>
          </cell>
          <cell r="D130">
            <v>2.75</v>
          </cell>
          <cell r="E130">
            <v>3.03</v>
          </cell>
        </row>
        <row r="131">
          <cell r="C131" t="str">
            <v>CHAMPUA</v>
          </cell>
          <cell r="D131">
            <v>3</v>
          </cell>
          <cell r="E131">
            <v>3.3</v>
          </cell>
        </row>
        <row r="132">
          <cell r="C132" t="str">
            <v>KESHANA</v>
          </cell>
          <cell r="D132">
            <v>3</v>
          </cell>
          <cell r="E132">
            <v>3.3</v>
          </cell>
        </row>
        <row r="133">
          <cell r="C133" t="str">
            <v>KUMBHIRDA</v>
          </cell>
          <cell r="D133">
            <v>3</v>
          </cell>
          <cell r="E133">
            <v>3.3</v>
          </cell>
        </row>
        <row r="134">
          <cell r="C134" t="str">
            <v>BALIJHARI</v>
          </cell>
          <cell r="D134">
            <v>3.03</v>
          </cell>
          <cell r="E134">
            <v>3.33</v>
          </cell>
        </row>
        <row r="135">
          <cell r="C135" t="str">
            <v>BOLANGIR</v>
          </cell>
          <cell r="D135">
            <v>3.03</v>
          </cell>
          <cell r="E135">
            <v>3.33</v>
          </cell>
        </row>
        <row r="136">
          <cell r="C136" t="str">
            <v>NARSINGHPUR</v>
          </cell>
          <cell r="D136">
            <v>3.03</v>
          </cell>
          <cell r="E136">
            <v>3.33</v>
          </cell>
        </row>
        <row r="137">
          <cell r="C137" t="str">
            <v>RAIRANGPUR</v>
          </cell>
          <cell r="D137">
            <v>3.03</v>
          </cell>
          <cell r="E137">
            <v>3.33</v>
          </cell>
        </row>
        <row r="138">
          <cell r="C138" t="str">
            <v>JODA</v>
          </cell>
          <cell r="D138">
            <v>3.15</v>
          </cell>
          <cell r="E138">
            <v>3.47</v>
          </cell>
        </row>
        <row r="139">
          <cell r="C139" t="str">
            <v>ATTABIRA</v>
          </cell>
          <cell r="D139">
            <v>3.2</v>
          </cell>
          <cell r="E139">
            <v>3.52</v>
          </cell>
        </row>
        <row r="140">
          <cell r="C140" t="str">
            <v>SUKRULI</v>
          </cell>
          <cell r="D140">
            <v>3.2</v>
          </cell>
          <cell r="E140">
            <v>3.52</v>
          </cell>
        </row>
        <row r="141">
          <cell r="C141" t="str">
            <v>BARBIL</v>
          </cell>
          <cell r="D141">
            <v>3.3</v>
          </cell>
          <cell r="E141">
            <v>3.63</v>
          </cell>
        </row>
        <row r="142">
          <cell r="C142" t="str">
            <v>PHULBANI</v>
          </cell>
          <cell r="D142">
            <v>3.3</v>
          </cell>
          <cell r="E142">
            <v>3.63</v>
          </cell>
        </row>
        <row r="143">
          <cell r="C143" t="str">
            <v>KULIANA</v>
          </cell>
          <cell r="D143">
            <v>3.5</v>
          </cell>
          <cell r="E143">
            <v>3.85</v>
          </cell>
        </row>
        <row r="144">
          <cell r="C144" t="str">
            <v>PARALAKHEMUNDI</v>
          </cell>
          <cell r="D144">
            <v>3.5</v>
          </cell>
          <cell r="E144">
            <v>3.85</v>
          </cell>
        </row>
        <row r="145">
          <cell r="C145" t="str">
            <v>SURADA</v>
          </cell>
          <cell r="D145">
            <v>3.5</v>
          </cell>
          <cell r="E145">
            <v>3.85</v>
          </cell>
        </row>
        <row r="146">
          <cell r="C146" t="str">
            <v xml:space="preserve">SURUBALI </v>
          </cell>
          <cell r="D146">
            <v>3.5</v>
          </cell>
          <cell r="E146">
            <v>3.85</v>
          </cell>
        </row>
        <row r="147">
          <cell r="C147" t="str">
            <v>CHANDRAGIRI</v>
          </cell>
          <cell r="D147">
            <v>3.75</v>
          </cell>
          <cell r="E147">
            <v>4.13</v>
          </cell>
        </row>
        <row r="148">
          <cell r="C148" t="str">
            <v>MACHHAMARA</v>
          </cell>
          <cell r="D148">
            <v>3.75</v>
          </cell>
          <cell r="E148">
            <v>4.13</v>
          </cell>
        </row>
        <row r="149">
          <cell r="C149" t="str">
            <v>SONEPUR</v>
          </cell>
          <cell r="D149">
            <v>3.85</v>
          </cell>
          <cell r="E149">
            <v>4.24</v>
          </cell>
        </row>
        <row r="150">
          <cell r="C150" t="str">
            <v>PADMAPUR</v>
          </cell>
          <cell r="D150">
            <v>4</v>
          </cell>
          <cell r="E150">
            <v>4.4000000000000004</v>
          </cell>
        </row>
        <row r="151">
          <cell r="C151" t="str">
            <v>TITILAGARH</v>
          </cell>
          <cell r="D151">
            <v>4</v>
          </cell>
          <cell r="E151">
            <v>4.4000000000000004</v>
          </cell>
        </row>
        <row r="152">
          <cell r="C152" t="str">
            <v>PATNAGARH</v>
          </cell>
          <cell r="D152">
            <v>4.18</v>
          </cell>
          <cell r="E152">
            <v>4.5999999999999996</v>
          </cell>
        </row>
        <row r="153">
          <cell r="C153" t="str">
            <v xml:space="preserve">KANTARAGUDA </v>
          </cell>
          <cell r="D153">
            <v>4.2</v>
          </cell>
          <cell r="E153">
            <v>4.62</v>
          </cell>
        </row>
        <row r="154">
          <cell r="C154" t="str">
            <v>BISAM CUTTACK</v>
          </cell>
          <cell r="D154">
            <v>4.25</v>
          </cell>
          <cell r="E154">
            <v>4.68</v>
          </cell>
        </row>
        <row r="155">
          <cell r="C155" t="str">
            <v>RAYAGADA</v>
          </cell>
          <cell r="E155">
            <v>3.3</v>
          </cell>
        </row>
        <row r="156">
          <cell r="C156" t="str">
            <v>BELAGUNTHA</v>
          </cell>
          <cell r="E156">
            <v>2.75</v>
          </cell>
        </row>
        <row r="157">
          <cell r="C157" t="str">
            <v>MANGALPUR</v>
          </cell>
          <cell r="E157">
            <v>2</v>
          </cell>
        </row>
        <row r="158">
          <cell r="C158" t="str">
            <v>BALIA</v>
          </cell>
          <cell r="E158">
            <v>2</v>
          </cell>
        </row>
        <row r="159">
          <cell r="C159" t="str">
            <v>NAYAHATA</v>
          </cell>
          <cell r="E159">
            <v>2.4</v>
          </cell>
        </row>
        <row r="160">
          <cell r="C160" t="str">
            <v>BEGUNIA</v>
          </cell>
          <cell r="E160">
            <v>2.4</v>
          </cell>
        </row>
        <row r="161">
          <cell r="C161" t="str">
            <v>MATIAPADA</v>
          </cell>
          <cell r="E161">
            <v>2</v>
          </cell>
        </row>
        <row r="162">
          <cell r="C162" t="str">
            <v>SIMILIPADA</v>
          </cell>
          <cell r="E162">
            <v>2</v>
          </cell>
        </row>
        <row r="163">
          <cell r="C163" t="str">
            <v>JASIPUR</v>
          </cell>
          <cell r="E163">
            <v>3.5</v>
          </cell>
        </row>
        <row r="164">
          <cell r="C164" t="str">
            <v>PENTHAKATA</v>
          </cell>
          <cell r="E164">
            <v>2</v>
          </cell>
        </row>
        <row r="165">
          <cell r="C165" t="str">
            <v>SUNDERGARH</v>
          </cell>
          <cell r="E165">
            <v>2.75</v>
          </cell>
        </row>
        <row r="166">
          <cell r="C166" t="str">
            <v>ULUNDA</v>
          </cell>
          <cell r="E166">
            <v>4</v>
          </cell>
        </row>
        <row r="167">
          <cell r="C167" t="str">
            <v>BOUDH</v>
          </cell>
          <cell r="E167">
            <v>3.8</v>
          </cell>
        </row>
        <row r="168">
          <cell r="C168" t="str">
            <v>BARIDA (GANJAM)</v>
          </cell>
          <cell r="E168">
            <v>2.75</v>
          </cell>
        </row>
        <row r="169">
          <cell r="C169" t="str">
            <v>GORUMAHISANI</v>
          </cell>
          <cell r="E169">
            <v>4</v>
          </cell>
        </row>
        <row r="170">
          <cell r="C170" t="str">
            <v>MURGABADI</v>
          </cell>
          <cell r="E170">
            <v>2.25</v>
          </cell>
        </row>
        <row r="171">
          <cell r="C171" t="str">
            <v>CHIKITIPENTHA</v>
          </cell>
          <cell r="E171">
            <v>2.75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zoomScale="145" zoomScaleNormal="145" workbookViewId="0"/>
  </sheetViews>
  <sheetFormatPr defaultColWidth="10.7109375" defaultRowHeight="14.85" customHeight="1"/>
  <cols>
    <col min="1" max="1" width="3.7109375" style="49" customWidth="1"/>
    <col min="2" max="2" width="10.140625" style="48" bestFit="1" customWidth="1"/>
    <col min="3" max="3" width="16.42578125" style="49" customWidth="1"/>
    <col min="4" max="4" width="8" style="50" bestFit="1" customWidth="1"/>
    <col min="5" max="5" width="18.140625" style="50" bestFit="1" customWidth="1"/>
    <col min="6" max="6" width="5.7109375" style="51" customWidth="1"/>
    <col min="7" max="7" width="7.85546875" style="49" customWidth="1"/>
    <col min="8" max="8" width="6" style="49" bestFit="1" customWidth="1"/>
    <col min="9" max="9" width="6.85546875" style="6" customWidth="1"/>
    <col min="10" max="10" width="7.140625" style="45" bestFit="1" customWidth="1"/>
    <col min="11" max="11" width="8.42578125" style="45" bestFit="1" customWidth="1"/>
    <col min="12" max="12" width="37.85546875" style="52" bestFit="1" customWidth="1"/>
    <col min="13" max="13" width="4.5703125" style="45" bestFit="1" customWidth="1"/>
    <col min="14" max="14" width="12.7109375" style="45" bestFit="1" customWidth="1"/>
    <col min="15" max="16384" width="10.7109375" style="45"/>
  </cols>
  <sheetData>
    <row r="1" spans="1:15" s="3" customFormat="1" ht="14.85" customHeight="1">
      <c r="A1" s="3" t="s">
        <v>13</v>
      </c>
      <c r="B1" s="4"/>
      <c r="D1" s="5"/>
      <c r="E1" s="5"/>
      <c r="F1" s="5"/>
      <c r="I1" s="6" t="s">
        <v>40</v>
      </c>
      <c r="L1" s="7"/>
    </row>
    <row r="2" spans="1:15" s="3" customFormat="1" ht="14.85" customHeight="1">
      <c r="A2" s="8" t="s">
        <v>38</v>
      </c>
      <c r="B2" s="9"/>
      <c r="C2" s="10"/>
      <c r="F2" s="11"/>
      <c r="I2" s="6" t="s">
        <v>236</v>
      </c>
      <c r="L2" s="7"/>
    </row>
    <row r="3" spans="1:15" s="3" customFormat="1" ht="14.85" customHeight="1">
      <c r="A3" s="12" t="s">
        <v>39</v>
      </c>
      <c r="B3" s="13"/>
      <c r="C3" s="14"/>
      <c r="D3" s="5"/>
      <c r="E3" s="5"/>
      <c r="I3" s="6" t="s">
        <v>41</v>
      </c>
      <c r="L3" s="7"/>
    </row>
    <row r="4" spans="1:15" s="3" customFormat="1" ht="14.85" customHeight="1">
      <c r="A4" s="12" t="s">
        <v>37</v>
      </c>
      <c r="B4" s="13"/>
      <c r="C4" s="14"/>
      <c r="D4" s="5"/>
      <c r="E4" s="5"/>
      <c r="F4" s="11"/>
      <c r="I4" s="6" t="s">
        <v>3</v>
      </c>
      <c r="L4" s="7"/>
    </row>
    <row r="5" spans="1:15" s="3" customFormat="1" ht="14.85" customHeight="1">
      <c r="A5" s="12"/>
      <c r="B5" s="13"/>
      <c r="C5" s="14"/>
      <c r="D5" s="5"/>
      <c r="E5" s="5"/>
      <c r="F5" s="11"/>
      <c r="I5" s="15" t="s">
        <v>11</v>
      </c>
      <c r="L5" s="7"/>
    </row>
    <row r="6" spans="1:15" s="3" customFormat="1" ht="14.85" customHeight="1">
      <c r="B6" s="13"/>
      <c r="C6" s="14"/>
      <c r="D6" s="5"/>
      <c r="E6" s="5"/>
      <c r="F6" s="11"/>
      <c r="G6" s="16"/>
      <c r="H6" s="17"/>
      <c r="L6" s="7"/>
    </row>
    <row r="7" spans="1:15" s="23" customFormat="1" ht="14.85" customHeight="1">
      <c r="A7" s="18" t="s">
        <v>8</v>
      </c>
      <c r="B7" s="19" t="s">
        <v>0</v>
      </c>
      <c r="C7" s="18" t="s">
        <v>9</v>
      </c>
      <c r="D7" s="18" t="s">
        <v>43</v>
      </c>
      <c r="E7" s="18" t="s">
        <v>7</v>
      </c>
      <c r="F7" s="18" t="s">
        <v>1</v>
      </c>
      <c r="G7" s="18" t="s">
        <v>19</v>
      </c>
      <c r="H7" s="18" t="s">
        <v>2</v>
      </c>
      <c r="I7" s="18" t="s">
        <v>20</v>
      </c>
      <c r="J7" s="18" t="s">
        <v>12</v>
      </c>
      <c r="K7" s="20" t="s">
        <v>10</v>
      </c>
      <c r="L7" s="21" t="s">
        <v>44</v>
      </c>
      <c r="M7" s="22"/>
      <c r="N7" s="22"/>
      <c r="O7" s="22"/>
    </row>
    <row r="8" spans="1:15" s="23" customFormat="1" ht="14.85" customHeight="1">
      <c r="A8" s="24">
        <v>1</v>
      </c>
      <c r="B8" s="25">
        <v>44440</v>
      </c>
      <c r="C8" s="26" t="s">
        <v>45</v>
      </c>
      <c r="D8" s="26" t="s">
        <v>46</v>
      </c>
      <c r="E8" s="26" t="s">
        <v>23</v>
      </c>
      <c r="F8" s="27">
        <v>10</v>
      </c>
      <c r="G8" s="27">
        <v>200</v>
      </c>
      <c r="H8" s="28">
        <f>VLOOKUP(E8,'[1]CREATIVE PAINTS'!$C:$E,3,FALSE)</f>
        <v>2</v>
      </c>
      <c r="I8" s="28">
        <f>F8*8</f>
        <v>80</v>
      </c>
      <c r="J8" s="28">
        <v>25</v>
      </c>
      <c r="K8" s="29">
        <f>G8*H8+I8+J8</f>
        <v>505</v>
      </c>
      <c r="L8" s="30" t="s">
        <v>47</v>
      </c>
      <c r="M8" s="31"/>
      <c r="N8" s="31"/>
      <c r="O8" s="31"/>
    </row>
    <row r="9" spans="1:15" s="23" customFormat="1" ht="14.85" customHeight="1">
      <c r="A9" s="24">
        <v>2</v>
      </c>
      <c r="B9" s="25">
        <v>44440</v>
      </c>
      <c r="C9" s="26" t="s">
        <v>48</v>
      </c>
      <c r="D9" s="26" t="s">
        <v>49</v>
      </c>
      <c r="E9" s="26" t="s">
        <v>50</v>
      </c>
      <c r="F9" s="27">
        <v>64</v>
      </c>
      <c r="G9" s="27">
        <v>350</v>
      </c>
      <c r="H9" s="28">
        <f>VLOOKUP(E9,'[1]CREATIVE PAINTS'!$C:$E,3,FALSE)</f>
        <v>3.33</v>
      </c>
      <c r="I9" s="28">
        <f t="shared" ref="I9:I65" si="0">F9*8</f>
        <v>512</v>
      </c>
      <c r="J9" s="28">
        <v>25</v>
      </c>
      <c r="K9" s="29">
        <f t="shared" ref="K9:K65" si="1">G9*H9+I9+J9</f>
        <v>1702.5</v>
      </c>
      <c r="L9" s="30" t="s">
        <v>51</v>
      </c>
      <c r="M9" s="31"/>
      <c r="N9" s="31"/>
      <c r="O9" s="31"/>
    </row>
    <row r="10" spans="1:15" s="23" customFormat="1" ht="14.85" customHeight="1">
      <c r="A10" s="24">
        <v>3</v>
      </c>
      <c r="B10" s="25">
        <v>44440</v>
      </c>
      <c r="C10" s="26" t="s">
        <v>52</v>
      </c>
      <c r="D10" s="26" t="s">
        <v>53</v>
      </c>
      <c r="E10" s="26" t="s">
        <v>24</v>
      </c>
      <c r="F10" s="27">
        <v>6</v>
      </c>
      <c r="G10" s="27">
        <v>120</v>
      </c>
      <c r="H10" s="28">
        <f>VLOOKUP(E10,'[1]CREATIVE PAINTS'!$C:$E,3,FALSE)</f>
        <v>2.75</v>
      </c>
      <c r="I10" s="28">
        <f t="shared" si="0"/>
        <v>48</v>
      </c>
      <c r="J10" s="28">
        <v>25</v>
      </c>
      <c r="K10" s="29">
        <f t="shared" si="1"/>
        <v>403</v>
      </c>
      <c r="L10" s="30" t="s">
        <v>54</v>
      </c>
      <c r="M10" s="31"/>
      <c r="N10" s="31"/>
      <c r="O10" s="31"/>
    </row>
    <row r="11" spans="1:15" s="23" customFormat="1" ht="14.85" customHeight="1">
      <c r="A11" s="24">
        <v>4</v>
      </c>
      <c r="B11" s="25">
        <v>44440</v>
      </c>
      <c r="C11" s="26" t="s">
        <v>55</v>
      </c>
      <c r="D11" s="26" t="s">
        <v>56</v>
      </c>
      <c r="E11" s="26" t="s">
        <v>27</v>
      </c>
      <c r="F11" s="27">
        <v>10</v>
      </c>
      <c r="G11" s="27">
        <v>200</v>
      </c>
      <c r="H11" s="28">
        <f>VLOOKUP(E11,'[1]CREATIVE PAINTS'!$C:$E,3,FALSE)</f>
        <v>2.75</v>
      </c>
      <c r="I11" s="28">
        <f t="shared" si="0"/>
        <v>80</v>
      </c>
      <c r="J11" s="28">
        <v>25</v>
      </c>
      <c r="K11" s="29">
        <f t="shared" si="1"/>
        <v>655</v>
      </c>
      <c r="L11" s="30" t="s">
        <v>57</v>
      </c>
      <c r="M11" s="31"/>
      <c r="N11" s="31"/>
      <c r="O11" s="31"/>
    </row>
    <row r="12" spans="1:15" s="23" customFormat="1" ht="14.85" customHeight="1">
      <c r="A12" s="24">
        <v>5</v>
      </c>
      <c r="B12" s="25">
        <v>44440</v>
      </c>
      <c r="C12" s="26" t="s">
        <v>58</v>
      </c>
      <c r="D12" s="26" t="s">
        <v>59</v>
      </c>
      <c r="E12" s="26" t="s">
        <v>60</v>
      </c>
      <c r="F12" s="27">
        <v>11</v>
      </c>
      <c r="G12" s="27">
        <v>180</v>
      </c>
      <c r="H12" s="28">
        <f>VLOOKUP(E12,'[1]CREATIVE PAINTS'!$C:$E,3,FALSE)</f>
        <v>3.63</v>
      </c>
      <c r="I12" s="28">
        <f t="shared" si="0"/>
        <v>88</v>
      </c>
      <c r="J12" s="28">
        <v>25</v>
      </c>
      <c r="K12" s="29">
        <f t="shared" si="1"/>
        <v>766.4</v>
      </c>
      <c r="L12" s="30" t="s">
        <v>61</v>
      </c>
      <c r="M12" s="31"/>
      <c r="N12" s="31"/>
      <c r="O12" s="31"/>
    </row>
    <row r="13" spans="1:15" s="23" customFormat="1" ht="14.85" customHeight="1">
      <c r="A13" s="24">
        <v>6</v>
      </c>
      <c r="B13" s="25">
        <v>44440</v>
      </c>
      <c r="C13" s="26" t="s">
        <v>62</v>
      </c>
      <c r="D13" s="26" t="s">
        <v>63</v>
      </c>
      <c r="E13" s="26" t="s">
        <v>50</v>
      </c>
      <c r="F13" s="27">
        <v>44</v>
      </c>
      <c r="G13" s="27">
        <v>650</v>
      </c>
      <c r="H13" s="28">
        <f>VLOOKUP(E13,'[1]CREATIVE PAINTS'!$C:$E,3,FALSE)</f>
        <v>3.33</v>
      </c>
      <c r="I13" s="28">
        <f t="shared" si="0"/>
        <v>352</v>
      </c>
      <c r="J13" s="28">
        <v>25</v>
      </c>
      <c r="K13" s="29">
        <f t="shared" si="1"/>
        <v>2541.5</v>
      </c>
      <c r="L13" s="30" t="s">
        <v>64</v>
      </c>
      <c r="M13" s="31"/>
      <c r="N13" s="31"/>
      <c r="O13" s="31"/>
    </row>
    <row r="14" spans="1:15" s="23" customFormat="1" ht="14.85" customHeight="1">
      <c r="A14" s="24">
        <v>7</v>
      </c>
      <c r="B14" s="25">
        <v>44440</v>
      </c>
      <c r="C14" s="26" t="s">
        <v>65</v>
      </c>
      <c r="D14" s="26" t="s">
        <v>66</v>
      </c>
      <c r="E14" s="26" t="s">
        <v>67</v>
      </c>
      <c r="F14" s="27">
        <v>12</v>
      </c>
      <c r="G14" s="27">
        <v>190</v>
      </c>
      <c r="H14" s="28">
        <f>VLOOKUP(E14,'[1]CREATIVE PAINTS'!$C:$E,3,FALSE)</f>
        <v>2.31</v>
      </c>
      <c r="I14" s="28">
        <f t="shared" si="0"/>
        <v>96</v>
      </c>
      <c r="J14" s="28">
        <v>25</v>
      </c>
      <c r="K14" s="29">
        <f t="shared" si="1"/>
        <v>559.90000000000009</v>
      </c>
      <c r="L14" s="30" t="s">
        <v>68</v>
      </c>
      <c r="M14" s="31"/>
      <c r="N14" s="31"/>
      <c r="O14" s="31"/>
    </row>
    <row r="15" spans="1:15" s="23" customFormat="1" ht="14.85" customHeight="1">
      <c r="A15" s="24">
        <v>8</v>
      </c>
      <c r="B15" s="25">
        <v>44440</v>
      </c>
      <c r="C15" s="26" t="s">
        <v>69</v>
      </c>
      <c r="D15" s="26" t="s">
        <v>70</v>
      </c>
      <c r="E15" s="26" t="s">
        <v>30</v>
      </c>
      <c r="F15" s="27">
        <v>5</v>
      </c>
      <c r="G15" s="27">
        <v>40</v>
      </c>
      <c r="H15" s="28">
        <f>VLOOKUP(E15,'[1]CREATIVE PAINTS'!$C:$E,3,FALSE)</f>
        <v>2.4200000000000004</v>
      </c>
      <c r="I15" s="28">
        <f t="shared" si="0"/>
        <v>40</v>
      </c>
      <c r="J15" s="28">
        <v>25</v>
      </c>
      <c r="K15" s="29">
        <f>50*H15+I15+J15</f>
        <v>186</v>
      </c>
      <c r="L15" s="30" t="s">
        <v>71</v>
      </c>
      <c r="M15" s="31"/>
      <c r="N15" s="31"/>
      <c r="O15" s="31"/>
    </row>
    <row r="16" spans="1:15" s="23" customFormat="1" ht="14.85" customHeight="1">
      <c r="A16" s="24">
        <v>9</v>
      </c>
      <c r="B16" s="25">
        <v>44441</v>
      </c>
      <c r="C16" s="26" t="s">
        <v>72</v>
      </c>
      <c r="D16" s="26" t="s">
        <v>73</v>
      </c>
      <c r="E16" s="26" t="s">
        <v>23</v>
      </c>
      <c r="F16" s="27">
        <v>15</v>
      </c>
      <c r="G16" s="27">
        <v>200</v>
      </c>
      <c r="H16" s="28">
        <f>VLOOKUP(E16,'[1]CREATIVE PAINTS'!$C:$E,3,FALSE)</f>
        <v>2</v>
      </c>
      <c r="I16" s="28">
        <f t="shared" si="0"/>
        <v>120</v>
      </c>
      <c r="J16" s="28">
        <v>25</v>
      </c>
      <c r="K16" s="29">
        <f t="shared" si="1"/>
        <v>545</v>
      </c>
      <c r="L16" s="30" t="s">
        <v>47</v>
      </c>
      <c r="M16" s="31"/>
      <c r="N16" s="31"/>
      <c r="O16" s="31"/>
    </row>
    <row r="17" spans="1:15" s="23" customFormat="1" ht="14.85" customHeight="1">
      <c r="A17" s="24">
        <v>10</v>
      </c>
      <c r="B17" s="25">
        <v>44442</v>
      </c>
      <c r="C17" s="26" t="s">
        <v>74</v>
      </c>
      <c r="D17" s="26" t="s">
        <v>75</v>
      </c>
      <c r="E17" s="26" t="s">
        <v>26</v>
      </c>
      <c r="F17" s="27">
        <v>30</v>
      </c>
      <c r="G17" s="27">
        <v>230</v>
      </c>
      <c r="H17" s="28">
        <f>VLOOKUP(E17,'[1]CREATIVE PAINTS'!$C:$E,3,FALSE)</f>
        <v>3.85</v>
      </c>
      <c r="I17" s="28">
        <f t="shared" si="0"/>
        <v>240</v>
      </c>
      <c r="J17" s="28">
        <v>25</v>
      </c>
      <c r="K17" s="29">
        <f t="shared" si="1"/>
        <v>1150.5</v>
      </c>
      <c r="L17" s="30" t="s">
        <v>76</v>
      </c>
      <c r="M17" s="31"/>
      <c r="N17" s="31"/>
      <c r="O17" s="31"/>
    </row>
    <row r="18" spans="1:15" s="23" customFormat="1" ht="14.85" customHeight="1">
      <c r="A18" s="24">
        <v>11</v>
      </c>
      <c r="B18" s="25">
        <v>44443</v>
      </c>
      <c r="C18" s="26" t="s">
        <v>77</v>
      </c>
      <c r="D18" s="26" t="s">
        <v>78</v>
      </c>
      <c r="E18" s="26" t="s">
        <v>79</v>
      </c>
      <c r="F18" s="27">
        <v>30</v>
      </c>
      <c r="G18" s="27">
        <v>400</v>
      </c>
      <c r="H18" s="28">
        <f>VLOOKUP(E18,'[1]CREATIVE PAINTS'!$C:$E,3,FALSE)</f>
        <v>3.85</v>
      </c>
      <c r="I18" s="28">
        <f t="shared" si="0"/>
        <v>240</v>
      </c>
      <c r="J18" s="28">
        <v>25</v>
      </c>
      <c r="K18" s="29">
        <f t="shared" si="1"/>
        <v>1805</v>
      </c>
      <c r="L18" s="30" t="s">
        <v>80</v>
      </c>
      <c r="M18" s="31"/>
      <c r="N18" s="31"/>
      <c r="O18" s="31"/>
    </row>
    <row r="19" spans="1:15" s="23" customFormat="1" ht="14.85" customHeight="1">
      <c r="A19" s="24">
        <v>12</v>
      </c>
      <c r="B19" s="25">
        <v>44445</v>
      </c>
      <c r="C19" s="26" t="s">
        <v>81</v>
      </c>
      <c r="D19" s="26" t="s">
        <v>82</v>
      </c>
      <c r="E19" s="26" t="s">
        <v>83</v>
      </c>
      <c r="F19" s="27">
        <v>10</v>
      </c>
      <c r="G19" s="27">
        <v>100</v>
      </c>
      <c r="H19" s="28">
        <f>VLOOKUP(E19,'[1]CREATIVE PAINTS'!$C:$E,3,FALSE)</f>
        <v>2.4</v>
      </c>
      <c r="I19" s="28">
        <f t="shared" si="0"/>
        <v>80</v>
      </c>
      <c r="J19" s="28">
        <v>25</v>
      </c>
      <c r="K19" s="29">
        <f t="shared" si="1"/>
        <v>345</v>
      </c>
      <c r="L19" s="30" t="s">
        <v>84</v>
      </c>
      <c r="M19" s="31"/>
      <c r="N19" s="31"/>
      <c r="O19" s="31"/>
    </row>
    <row r="20" spans="1:15" s="23" customFormat="1" ht="14.85" customHeight="1">
      <c r="A20" s="24">
        <v>13</v>
      </c>
      <c r="B20" s="25">
        <v>44446</v>
      </c>
      <c r="C20" s="26" t="s">
        <v>85</v>
      </c>
      <c r="D20" s="26" t="s">
        <v>86</v>
      </c>
      <c r="E20" s="26" t="s">
        <v>87</v>
      </c>
      <c r="F20" s="27">
        <v>14</v>
      </c>
      <c r="G20" s="27">
        <v>150</v>
      </c>
      <c r="H20" s="28">
        <f>VLOOKUP(E20,'[1]CREATIVE PAINTS'!$C:$E,3,FALSE)</f>
        <v>2</v>
      </c>
      <c r="I20" s="28">
        <f t="shared" si="0"/>
        <v>112</v>
      </c>
      <c r="J20" s="28">
        <v>25</v>
      </c>
      <c r="K20" s="29">
        <f t="shared" si="1"/>
        <v>437</v>
      </c>
      <c r="L20" s="30" t="s">
        <v>88</v>
      </c>
      <c r="M20" s="31"/>
      <c r="N20" s="31"/>
      <c r="O20" s="31"/>
    </row>
    <row r="21" spans="1:15" s="23" customFormat="1" ht="14.85" customHeight="1">
      <c r="A21" s="24">
        <v>14</v>
      </c>
      <c r="B21" s="25">
        <v>44446</v>
      </c>
      <c r="C21" s="26" t="s">
        <v>89</v>
      </c>
      <c r="D21" s="26" t="s">
        <v>90</v>
      </c>
      <c r="E21" s="26" t="s">
        <v>34</v>
      </c>
      <c r="F21" s="27">
        <v>46</v>
      </c>
      <c r="G21" s="27">
        <v>300</v>
      </c>
      <c r="H21" s="28">
        <f>VLOOKUP(E21,'[1]CREATIVE PAINTS'!$C:$E,3,FALSE)</f>
        <v>2</v>
      </c>
      <c r="I21" s="28">
        <f t="shared" si="0"/>
        <v>368</v>
      </c>
      <c r="J21" s="28">
        <v>25</v>
      </c>
      <c r="K21" s="29">
        <f t="shared" si="1"/>
        <v>993</v>
      </c>
      <c r="L21" s="30" t="s">
        <v>91</v>
      </c>
      <c r="M21" s="31"/>
      <c r="N21" s="31"/>
      <c r="O21" s="31"/>
    </row>
    <row r="22" spans="1:15" s="23" customFormat="1" ht="14.85" customHeight="1">
      <c r="A22" s="24">
        <v>15</v>
      </c>
      <c r="B22" s="25">
        <v>44450</v>
      </c>
      <c r="C22" s="26" t="s">
        <v>92</v>
      </c>
      <c r="D22" s="26" t="s">
        <v>93</v>
      </c>
      <c r="E22" s="26" t="s">
        <v>94</v>
      </c>
      <c r="F22" s="27">
        <v>11</v>
      </c>
      <c r="G22" s="27">
        <v>60</v>
      </c>
      <c r="H22" s="28">
        <f>VLOOKUP(E22,'[1]CREATIVE PAINTS'!$C:$E,3,FALSE)</f>
        <v>2</v>
      </c>
      <c r="I22" s="28">
        <f t="shared" si="0"/>
        <v>88</v>
      </c>
      <c r="J22" s="28">
        <v>25</v>
      </c>
      <c r="K22" s="29">
        <f t="shared" si="1"/>
        <v>233</v>
      </c>
      <c r="L22" s="30" t="s">
        <v>95</v>
      </c>
      <c r="M22" s="31"/>
      <c r="N22" s="31"/>
      <c r="O22" s="31"/>
    </row>
    <row r="23" spans="1:15" s="23" customFormat="1" ht="14.85" customHeight="1">
      <c r="A23" s="24">
        <v>16</v>
      </c>
      <c r="B23" s="25">
        <v>44453</v>
      </c>
      <c r="C23" s="26" t="s">
        <v>96</v>
      </c>
      <c r="D23" s="26" t="s">
        <v>97</v>
      </c>
      <c r="E23" s="26" t="s">
        <v>18</v>
      </c>
      <c r="F23" s="27">
        <v>14</v>
      </c>
      <c r="G23" s="27">
        <v>80</v>
      </c>
      <c r="H23" s="28">
        <f>VLOOKUP(E23,'[1]CREATIVE PAINTS'!$C:$E,3,FALSE)</f>
        <v>2.13</v>
      </c>
      <c r="I23" s="28">
        <f t="shared" si="0"/>
        <v>112</v>
      </c>
      <c r="J23" s="28">
        <v>25</v>
      </c>
      <c r="K23" s="29">
        <f t="shared" si="1"/>
        <v>307.39999999999998</v>
      </c>
      <c r="L23" s="30" t="s">
        <v>98</v>
      </c>
      <c r="M23" s="31"/>
      <c r="N23" s="31"/>
      <c r="O23" s="31"/>
    </row>
    <row r="24" spans="1:15" s="23" customFormat="1" ht="14.85" customHeight="1">
      <c r="A24" s="24">
        <v>17</v>
      </c>
      <c r="B24" s="25">
        <v>44456</v>
      </c>
      <c r="C24" s="26" t="s">
        <v>99</v>
      </c>
      <c r="D24" s="26" t="s">
        <v>100</v>
      </c>
      <c r="E24" s="26" t="s">
        <v>101</v>
      </c>
      <c r="F24" s="27">
        <v>28</v>
      </c>
      <c r="G24" s="27">
        <v>250</v>
      </c>
      <c r="H24" s="28">
        <f>VLOOKUP(E24,'[1]CREATIVE PAINTS'!$C:$E,3,FALSE)</f>
        <v>2</v>
      </c>
      <c r="I24" s="28">
        <f t="shared" si="0"/>
        <v>224</v>
      </c>
      <c r="J24" s="28">
        <v>25</v>
      </c>
      <c r="K24" s="29">
        <f t="shared" si="1"/>
        <v>749</v>
      </c>
      <c r="L24" s="30" t="s">
        <v>102</v>
      </c>
      <c r="M24" s="31"/>
      <c r="N24" s="31"/>
      <c r="O24" s="31"/>
    </row>
    <row r="25" spans="1:15" s="23" customFormat="1" ht="14.85" customHeight="1">
      <c r="A25" s="24">
        <v>18</v>
      </c>
      <c r="B25" s="25">
        <v>44456</v>
      </c>
      <c r="C25" s="26" t="s">
        <v>103</v>
      </c>
      <c r="D25" s="26" t="s">
        <v>104</v>
      </c>
      <c r="E25" s="26" t="s">
        <v>83</v>
      </c>
      <c r="F25" s="27">
        <v>5</v>
      </c>
      <c r="G25" s="27">
        <v>100</v>
      </c>
      <c r="H25" s="28">
        <f>VLOOKUP(E25,'[1]CREATIVE PAINTS'!$C:$E,3,FALSE)</f>
        <v>2.4</v>
      </c>
      <c r="I25" s="28">
        <f t="shared" si="0"/>
        <v>40</v>
      </c>
      <c r="J25" s="28">
        <v>25</v>
      </c>
      <c r="K25" s="29">
        <f t="shared" si="1"/>
        <v>305</v>
      </c>
      <c r="L25" s="30" t="s">
        <v>84</v>
      </c>
      <c r="M25" s="31"/>
      <c r="N25" s="31"/>
      <c r="O25" s="31"/>
    </row>
    <row r="26" spans="1:15" s="23" customFormat="1" ht="14.85" customHeight="1">
      <c r="A26" s="24">
        <v>19</v>
      </c>
      <c r="B26" s="25">
        <v>44456</v>
      </c>
      <c r="C26" s="26" t="s">
        <v>105</v>
      </c>
      <c r="D26" s="26" t="s">
        <v>106</v>
      </c>
      <c r="E26" s="26" t="s">
        <v>21</v>
      </c>
      <c r="F26" s="27">
        <v>34</v>
      </c>
      <c r="G26" s="27">
        <v>300</v>
      </c>
      <c r="H26" s="28">
        <f>VLOOKUP(E26,'[1]CREATIVE PAINTS'!$C:$E,3,FALSE)</f>
        <v>2.4</v>
      </c>
      <c r="I26" s="28">
        <f t="shared" si="0"/>
        <v>272</v>
      </c>
      <c r="J26" s="28">
        <v>25</v>
      </c>
      <c r="K26" s="29">
        <f t="shared" si="1"/>
        <v>1017</v>
      </c>
      <c r="L26" s="30" t="s">
        <v>107</v>
      </c>
      <c r="M26" s="31"/>
      <c r="N26" s="31"/>
      <c r="O26" s="31"/>
    </row>
    <row r="27" spans="1:15" s="23" customFormat="1" ht="14.85" customHeight="1">
      <c r="A27" s="24">
        <v>20</v>
      </c>
      <c r="B27" s="25">
        <v>44456</v>
      </c>
      <c r="C27" s="26" t="s">
        <v>108</v>
      </c>
      <c r="D27" s="26" t="s">
        <v>109</v>
      </c>
      <c r="E27" s="26" t="s">
        <v>60</v>
      </c>
      <c r="F27" s="27">
        <v>20</v>
      </c>
      <c r="G27" s="27">
        <v>250</v>
      </c>
      <c r="H27" s="28">
        <f>VLOOKUP(E27,'[1]CREATIVE PAINTS'!$C:$E,3,FALSE)</f>
        <v>3.63</v>
      </c>
      <c r="I27" s="28">
        <f t="shared" si="0"/>
        <v>160</v>
      </c>
      <c r="J27" s="28">
        <v>25</v>
      </c>
      <c r="K27" s="29">
        <f t="shared" si="1"/>
        <v>1092.5</v>
      </c>
      <c r="L27" s="30" t="s">
        <v>110</v>
      </c>
      <c r="M27" s="31"/>
      <c r="N27" s="31"/>
      <c r="O27" s="31"/>
    </row>
    <row r="28" spans="1:15" s="23" customFormat="1" ht="14.85" customHeight="1">
      <c r="A28" s="24">
        <v>21</v>
      </c>
      <c r="B28" s="25">
        <v>44456</v>
      </c>
      <c r="C28" s="26" t="s">
        <v>111</v>
      </c>
      <c r="D28" s="26" t="s">
        <v>112</v>
      </c>
      <c r="E28" s="26" t="s">
        <v>113</v>
      </c>
      <c r="F28" s="27">
        <v>54</v>
      </c>
      <c r="G28" s="27">
        <v>500</v>
      </c>
      <c r="H28" s="28">
        <f>VLOOKUP(E28,'[1]CREATIVE PAINTS'!$C:$E,3,FALSE)</f>
        <v>2</v>
      </c>
      <c r="I28" s="28">
        <f t="shared" si="0"/>
        <v>432</v>
      </c>
      <c r="J28" s="28">
        <v>25</v>
      </c>
      <c r="K28" s="29">
        <f t="shared" si="1"/>
        <v>1457</v>
      </c>
      <c r="L28" s="30" t="s">
        <v>114</v>
      </c>
      <c r="M28" s="31"/>
      <c r="N28" s="31"/>
      <c r="O28" s="31"/>
    </row>
    <row r="29" spans="1:15" s="23" customFormat="1" ht="14.85" customHeight="1">
      <c r="A29" s="24">
        <v>22</v>
      </c>
      <c r="B29" s="25">
        <v>44457</v>
      </c>
      <c r="C29" s="26" t="s">
        <v>115</v>
      </c>
      <c r="D29" s="26" t="s">
        <v>116</v>
      </c>
      <c r="E29" s="26" t="s">
        <v>17</v>
      </c>
      <c r="F29" s="27">
        <v>8</v>
      </c>
      <c r="G29" s="27">
        <v>110</v>
      </c>
      <c r="H29" s="28">
        <f>VLOOKUP(E29,'[1]CREATIVE PAINTS'!$C:$E,3,FALSE)</f>
        <v>2</v>
      </c>
      <c r="I29" s="28">
        <f t="shared" si="0"/>
        <v>64</v>
      </c>
      <c r="J29" s="28">
        <v>25</v>
      </c>
      <c r="K29" s="29">
        <f t="shared" si="1"/>
        <v>309</v>
      </c>
      <c r="L29" s="30" t="s">
        <v>117</v>
      </c>
      <c r="M29" s="31"/>
      <c r="N29" s="31"/>
      <c r="O29" s="31"/>
    </row>
    <row r="30" spans="1:15" s="23" customFormat="1" ht="14.85" customHeight="1">
      <c r="A30" s="24">
        <v>23</v>
      </c>
      <c r="B30" s="25">
        <v>44457</v>
      </c>
      <c r="C30" s="26" t="s">
        <v>118</v>
      </c>
      <c r="D30" s="26" t="s">
        <v>119</v>
      </c>
      <c r="E30" s="26" t="s">
        <v>120</v>
      </c>
      <c r="F30" s="27">
        <v>39</v>
      </c>
      <c r="G30" s="27">
        <v>450</v>
      </c>
      <c r="H30" s="28">
        <f>VLOOKUP(E30,'[1]CREATIVE PAINTS'!$C:$E,3,FALSE)</f>
        <v>2.1</v>
      </c>
      <c r="I30" s="28">
        <f t="shared" si="0"/>
        <v>312</v>
      </c>
      <c r="J30" s="28">
        <v>25</v>
      </c>
      <c r="K30" s="29">
        <f t="shared" si="1"/>
        <v>1282</v>
      </c>
      <c r="L30" s="30" t="s">
        <v>121</v>
      </c>
      <c r="M30" s="31"/>
      <c r="N30" s="31"/>
      <c r="O30" s="31"/>
    </row>
    <row r="31" spans="1:15" s="23" customFormat="1" ht="14.85" customHeight="1">
      <c r="A31" s="24">
        <v>24</v>
      </c>
      <c r="B31" s="25">
        <v>44457</v>
      </c>
      <c r="C31" s="26" t="s">
        <v>122</v>
      </c>
      <c r="D31" s="26" t="s">
        <v>123</v>
      </c>
      <c r="E31" s="26" t="s">
        <v>29</v>
      </c>
      <c r="F31" s="27">
        <v>20</v>
      </c>
      <c r="G31" s="27">
        <v>320</v>
      </c>
      <c r="H31" s="28">
        <f>VLOOKUP(E31,'[1]CREATIVE PAINTS'!$C:$E,3,FALSE)</f>
        <v>2</v>
      </c>
      <c r="I31" s="28">
        <f t="shared" si="0"/>
        <v>160</v>
      </c>
      <c r="J31" s="28">
        <v>25</v>
      </c>
      <c r="K31" s="29">
        <f t="shared" si="1"/>
        <v>825</v>
      </c>
      <c r="L31" s="30" t="s">
        <v>124</v>
      </c>
      <c r="M31" s="31"/>
      <c r="N31" s="31"/>
      <c r="O31" s="31"/>
    </row>
    <row r="32" spans="1:15" s="23" customFormat="1" ht="14.85" customHeight="1">
      <c r="A32" s="24">
        <v>25</v>
      </c>
      <c r="B32" s="25">
        <v>44457</v>
      </c>
      <c r="C32" s="26" t="s">
        <v>125</v>
      </c>
      <c r="D32" s="26" t="s">
        <v>126</v>
      </c>
      <c r="E32" s="26" t="s">
        <v>127</v>
      </c>
      <c r="F32" s="27">
        <v>16</v>
      </c>
      <c r="G32" s="27">
        <v>190</v>
      </c>
      <c r="H32" s="28">
        <f>VLOOKUP(E32,'[1]CREATIVE PAINTS'!$C:$E,3,FALSE)</f>
        <v>1.82</v>
      </c>
      <c r="I32" s="28">
        <f t="shared" si="0"/>
        <v>128</v>
      </c>
      <c r="J32" s="28">
        <v>25</v>
      </c>
      <c r="K32" s="29">
        <f t="shared" si="1"/>
        <v>498.8</v>
      </c>
      <c r="L32" s="30" t="s">
        <v>128</v>
      </c>
      <c r="M32" s="31"/>
      <c r="N32" s="31"/>
      <c r="O32" s="31"/>
    </row>
    <row r="33" spans="1:15" s="23" customFormat="1" ht="14.85" customHeight="1">
      <c r="A33" s="24">
        <v>26</v>
      </c>
      <c r="B33" s="25">
        <v>44457</v>
      </c>
      <c r="C33" s="26" t="s">
        <v>129</v>
      </c>
      <c r="D33" s="26" t="s">
        <v>130</v>
      </c>
      <c r="E33" s="26" t="s">
        <v>26</v>
      </c>
      <c r="F33" s="27">
        <v>38</v>
      </c>
      <c r="G33" s="27">
        <v>350</v>
      </c>
      <c r="H33" s="28">
        <f>VLOOKUP(E33,'[1]CREATIVE PAINTS'!$C:$E,3,FALSE)</f>
        <v>3.85</v>
      </c>
      <c r="I33" s="28">
        <f t="shared" si="0"/>
        <v>304</v>
      </c>
      <c r="J33" s="28">
        <v>25</v>
      </c>
      <c r="K33" s="29">
        <f t="shared" si="1"/>
        <v>1676.5</v>
      </c>
      <c r="L33" s="30" t="s">
        <v>76</v>
      </c>
      <c r="M33" s="31"/>
      <c r="N33" s="31"/>
      <c r="O33" s="31"/>
    </row>
    <row r="34" spans="1:15" s="23" customFormat="1" ht="14.85" customHeight="1">
      <c r="A34" s="24">
        <v>27</v>
      </c>
      <c r="B34" s="25">
        <v>44457</v>
      </c>
      <c r="C34" s="26" t="s">
        <v>131</v>
      </c>
      <c r="D34" s="26" t="s">
        <v>132</v>
      </c>
      <c r="E34" s="26" t="s">
        <v>27</v>
      </c>
      <c r="F34" s="27">
        <v>50</v>
      </c>
      <c r="G34" s="27">
        <v>950</v>
      </c>
      <c r="H34" s="28">
        <f>VLOOKUP(E34,'[1]CREATIVE PAINTS'!$C:$E,3,FALSE)</f>
        <v>2.75</v>
      </c>
      <c r="I34" s="28">
        <f t="shared" si="0"/>
        <v>400</v>
      </c>
      <c r="J34" s="28">
        <v>25</v>
      </c>
      <c r="K34" s="29">
        <f t="shared" si="1"/>
        <v>3037.5</v>
      </c>
      <c r="L34" s="30" t="s">
        <v>57</v>
      </c>
      <c r="M34" s="31"/>
      <c r="N34" s="31"/>
      <c r="O34" s="31"/>
    </row>
    <row r="35" spans="1:15" s="23" customFormat="1" ht="14.85" customHeight="1">
      <c r="A35" s="24">
        <v>28</v>
      </c>
      <c r="B35" s="25">
        <v>44457</v>
      </c>
      <c r="C35" s="26" t="s">
        <v>133</v>
      </c>
      <c r="D35" s="26" t="s">
        <v>134</v>
      </c>
      <c r="E35" s="26" t="s">
        <v>24</v>
      </c>
      <c r="F35" s="27">
        <v>21</v>
      </c>
      <c r="G35" s="27">
        <v>260</v>
      </c>
      <c r="H35" s="28">
        <f>VLOOKUP(E35,'[1]CREATIVE PAINTS'!$C:$E,3,FALSE)</f>
        <v>2.75</v>
      </c>
      <c r="I35" s="28">
        <f t="shared" si="0"/>
        <v>168</v>
      </c>
      <c r="J35" s="28">
        <v>25</v>
      </c>
      <c r="K35" s="29">
        <f t="shared" si="1"/>
        <v>908</v>
      </c>
      <c r="L35" s="30" t="s">
        <v>54</v>
      </c>
      <c r="M35" s="31"/>
      <c r="N35" s="31"/>
      <c r="O35" s="31"/>
    </row>
    <row r="36" spans="1:15" s="23" customFormat="1" ht="14.85" customHeight="1">
      <c r="A36" s="24">
        <v>29</v>
      </c>
      <c r="B36" s="25">
        <v>44457</v>
      </c>
      <c r="C36" s="26" t="s">
        <v>135</v>
      </c>
      <c r="D36" s="26" t="s">
        <v>136</v>
      </c>
      <c r="E36" s="26" t="s">
        <v>79</v>
      </c>
      <c r="F36" s="27">
        <v>23</v>
      </c>
      <c r="G36" s="27">
        <v>290</v>
      </c>
      <c r="H36" s="28">
        <f>VLOOKUP(E36,'[1]CREATIVE PAINTS'!$C:$E,3,FALSE)</f>
        <v>3.85</v>
      </c>
      <c r="I36" s="28">
        <f t="shared" si="0"/>
        <v>184</v>
      </c>
      <c r="J36" s="28">
        <v>25</v>
      </c>
      <c r="K36" s="29">
        <f t="shared" si="1"/>
        <v>1325.5</v>
      </c>
      <c r="L36" s="30" t="s">
        <v>80</v>
      </c>
      <c r="M36" s="31"/>
      <c r="N36" s="31"/>
      <c r="O36" s="31"/>
    </row>
    <row r="37" spans="1:15" s="23" customFormat="1" ht="14.85" customHeight="1">
      <c r="A37" s="24">
        <v>30</v>
      </c>
      <c r="B37" s="25">
        <v>44457</v>
      </c>
      <c r="C37" s="26" t="s">
        <v>137</v>
      </c>
      <c r="D37" s="26" t="s">
        <v>138</v>
      </c>
      <c r="E37" s="26" t="s">
        <v>139</v>
      </c>
      <c r="F37" s="27">
        <v>23</v>
      </c>
      <c r="G37" s="27">
        <v>260</v>
      </c>
      <c r="H37" s="28">
        <f>VLOOKUP(E37,'[1]CREATIVE PAINTS'!$C:$E,3,FALSE)</f>
        <v>2</v>
      </c>
      <c r="I37" s="28">
        <f t="shared" si="0"/>
        <v>184</v>
      </c>
      <c r="J37" s="28">
        <v>25</v>
      </c>
      <c r="K37" s="29">
        <f t="shared" si="1"/>
        <v>729</v>
      </c>
      <c r="L37" s="30" t="s">
        <v>140</v>
      </c>
      <c r="M37" s="31"/>
      <c r="N37" s="31"/>
      <c r="O37" s="31"/>
    </row>
    <row r="38" spans="1:15" s="23" customFormat="1" ht="14.85" customHeight="1">
      <c r="A38" s="24">
        <v>31</v>
      </c>
      <c r="B38" s="25">
        <v>44457</v>
      </c>
      <c r="C38" s="26" t="s">
        <v>141</v>
      </c>
      <c r="D38" s="26" t="s">
        <v>142</v>
      </c>
      <c r="E38" s="26" t="s">
        <v>31</v>
      </c>
      <c r="F38" s="27">
        <v>13</v>
      </c>
      <c r="G38" s="27">
        <v>160</v>
      </c>
      <c r="H38" s="28">
        <f>VLOOKUP(E38,'[1]CREATIVE PAINTS'!$C:$E,3,FALSE)</f>
        <v>2</v>
      </c>
      <c r="I38" s="28">
        <f t="shared" si="0"/>
        <v>104</v>
      </c>
      <c r="J38" s="28">
        <v>25</v>
      </c>
      <c r="K38" s="29">
        <f t="shared" si="1"/>
        <v>449</v>
      </c>
      <c r="L38" s="30" t="s">
        <v>143</v>
      </c>
      <c r="M38" s="31"/>
      <c r="N38" s="31"/>
      <c r="O38" s="31"/>
    </row>
    <row r="39" spans="1:15" s="23" customFormat="1" ht="14.85" customHeight="1">
      <c r="A39" s="24">
        <v>32</v>
      </c>
      <c r="B39" s="25">
        <v>44457</v>
      </c>
      <c r="C39" s="26" t="s">
        <v>144</v>
      </c>
      <c r="D39" s="26" t="s">
        <v>145</v>
      </c>
      <c r="E39" s="26" t="s">
        <v>146</v>
      </c>
      <c r="F39" s="27">
        <v>7</v>
      </c>
      <c r="G39" s="27">
        <v>50</v>
      </c>
      <c r="H39" s="28">
        <f>VLOOKUP(E39,'[1]CREATIVE PAINTS'!$C:$E,3,FALSE)</f>
        <v>2.25</v>
      </c>
      <c r="I39" s="28">
        <f t="shared" si="0"/>
        <v>56</v>
      </c>
      <c r="J39" s="28">
        <v>25</v>
      </c>
      <c r="K39" s="29">
        <f t="shared" si="1"/>
        <v>193.5</v>
      </c>
      <c r="L39" s="30" t="s">
        <v>98</v>
      </c>
      <c r="M39" s="31" t="s">
        <v>147</v>
      </c>
      <c r="N39" s="31">
        <v>5</v>
      </c>
      <c r="O39" s="31"/>
    </row>
    <row r="40" spans="1:15" s="23" customFormat="1" ht="14.85" customHeight="1">
      <c r="A40" s="24">
        <v>33</v>
      </c>
      <c r="B40" s="25">
        <v>44459</v>
      </c>
      <c r="C40" s="26" t="s">
        <v>148</v>
      </c>
      <c r="D40" s="26" t="s">
        <v>149</v>
      </c>
      <c r="E40" s="26" t="s">
        <v>60</v>
      </c>
      <c r="F40" s="27">
        <v>8</v>
      </c>
      <c r="G40" s="27">
        <v>50</v>
      </c>
      <c r="H40" s="28">
        <f>VLOOKUP(E40,'[1]CREATIVE PAINTS'!$C:$E,3,FALSE)</f>
        <v>3.63</v>
      </c>
      <c r="I40" s="28">
        <f t="shared" si="0"/>
        <v>64</v>
      </c>
      <c r="J40" s="28">
        <v>25</v>
      </c>
      <c r="K40" s="29">
        <f t="shared" si="1"/>
        <v>270.5</v>
      </c>
      <c r="L40" s="30" t="s">
        <v>61</v>
      </c>
      <c r="M40" s="31"/>
      <c r="N40" s="31"/>
      <c r="O40" s="31"/>
    </row>
    <row r="41" spans="1:15" s="23" customFormat="1" ht="14.85" customHeight="1">
      <c r="A41" s="24">
        <v>34</v>
      </c>
      <c r="B41" s="25">
        <v>44459</v>
      </c>
      <c r="C41" s="26" t="s">
        <v>150</v>
      </c>
      <c r="D41" s="26" t="s">
        <v>151</v>
      </c>
      <c r="E41" s="26" t="s">
        <v>152</v>
      </c>
      <c r="F41" s="27">
        <v>21</v>
      </c>
      <c r="G41" s="27">
        <v>420</v>
      </c>
      <c r="H41" s="28">
        <f>VLOOKUP(E41,'[1]CREATIVE PAINTS'!$C:$E,3,FALSE)</f>
        <v>2.75</v>
      </c>
      <c r="I41" s="28">
        <f t="shared" si="0"/>
        <v>168</v>
      </c>
      <c r="J41" s="28">
        <v>25</v>
      </c>
      <c r="K41" s="29">
        <f t="shared" si="1"/>
        <v>1348</v>
      </c>
      <c r="L41" s="30" t="s">
        <v>153</v>
      </c>
      <c r="M41" s="31"/>
      <c r="N41" s="31"/>
      <c r="O41" s="31"/>
    </row>
    <row r="42" spans="1:15" s="23" customFormat="1" ht="14.85" customHeight="1">
      <c r="A42" s="24">
        <v>35</v>
      </c>
      <c r="B42" s="25">
        <v>44459</v>
      </c>
      <c r="C42" s="26" t="s">
        <v>154</v>
      </c>
      <c r="D42" s="26" t="s">
        <v>155</v>
      </c>
      <c r="E42" s="26" t="s">
        <v>25</v>
      </c>
      <c r="F42" s="27">
        <v>15</v>
      </c>
      <c r="G42" s="27">
        <v>300</v>
      </c>
      <c r="H42" s="28">
        <f>VLOOKUP(E42,'[1]CREATIVE PAINTS'!$C:$E,3,FALSE)</f>
        <v>2</v>
      </c>
      <c r="I42" s="28">
        <f t="shared" si="0"/>
        <v>120</v>
      </c>
      <c r="J42" s="28">
        <v>25</v>
      </c>
      <c r="K42" s="29">
        <f t="shared" si="1"/>
        <v>745</v>
      </c>
      <c r="L42" s="30" t="s">
        <v>156</v>
      </c>
      <c r="M42" s="31"/>
      <c r="N42" s="31"/>
      <c r="O42" s="31"/>
    </row>
    <row r="43" spans="1:15" s="23" customFormat="1" ht="14.85" customHeight="1">
      <c r="A43" s="24">
        <v>36</v>
      </c>
      <c r="B43" s="25">
        <v>44459</v>
      </c>
      <c r="C43" s="26" t="s">
        <v>157</v>
      </c>
      <c r="D43" s="26" t="s">
        <v>158</v>
      </c>
      <c r="E43" s="26" t="s">
        <v>22</v>
      </c>
      <c r="F43" s="27">
        <v>17</v>
      </c>
      <c r="G43" s="27">
        <v>200</v>
      </c>
      <c r="H43" s="28">
        <f>VLOOKUP(E43,'[1]CREATIVE PAINTS'!$C:$E,3,FALSE)</f>
        <v>3.3</v>
      </c>
      <c r="I43" s="28">
        <f t="shared" si="0"/>
        <v>136</v>
      </c>
      <c r="J43" s="28">
        <v>25</v>
      </c>
      <c r="K43" s="29">
        <f t="shared" si="1"/>
        <v>821</v>
      </c>
      <c r="L43" s="30" t="s">
        <v>159</v>
      </c>
      <c r="M43" s="31"/>
      <c r="N43" s="31"/>
      <c r="O43" s="31"/>
    </row>
    <row r="44" spans="1:15" s="23" customFormat="1" ht="14.85" customHeight="1">
      <c r="A44" s="24">
        <v>37</v>
      </c>
      <c r="B44" s="25">
        <v>44459</v>
      </c>
      <c r="C44" s="26" t="s">
        <v>160</v>
      </c>
      <c r="D44" s="26" t="s">
        <v>161</v>
      </c>
      <c r="E44" s="26" t="s">
        <v>162</v>
      </c>
      <c r="F44" s="27">
        <v>4</v>
      </c>
      <c r="G44" s="27">
        <v>60</v>
      </c>
      <c r="H44" s="28">
        <f>VLOOKUP(E44,'[1]CREATIVE PAINTS'!$C:$E,3,FALSE)</f>
        <v>2</v>
      </c>
      <c r="I44" s="28">
        <f t="shared" si="0"/>
        <v>32</v>
      </c>
      <c r="J44" s="28">
        <v>25</v>
      </c>
      <c r="K44" s="29">
        <f t="shared" si="1"/>
        <v>177</v>
      </c>
      <c r="L44" s="30" t="s">
        <v>163</v>
      </c>
      <c r="M44" s="31"/>
      <c r="N44" s="31"/>
      <c r="O44" s="31"/>
    </row>
    <row r="45" spans="1:15" s="23" customFormat="1" ht="14.85" customHeight="1">
      <c r="A45" s="24">
        <v>38</v>
      </c>
      <c r="B45" s="25">
        <v>44459</v>
      </c>
      <c r="C45" s="26" t="s">
        <v>164</v>
      </c>
      <c r="D45" s="26" t="s">
        <v>165</v>
      </c>
      <c r="E45" s="26" t="s">
        <v>28</v>
      </c>
      <c r="F45" s="27">
        <v>34</v>
      </c>
      <c r="G45" s="27">
        <v>350</v>
      </c>
      <c r="H45" s="28">
        <f>VLOOKUP(E45,'[1]CREATIVE PAINTS'!$C:$E,3,FALSE)</f>
        <v>2.4</v>
      </c>
      <c r="I45" s="28">
        <f t="shared" si="0"/>
        <v>272</v>
      </c>
      <c r="J45" s="28">
        <v>25</v>
      </c>
      <c r="K45" s="29">
        <f t="shared" si="1"/>
        <v>1137</v>
      </c>
      <c r="L45" s="30" t="s">
        <v>166</v>
      </c>
      <c r="M45" s="31"/>
      <c r="N45" s="31"/>
      <c r="O45" s="31"/>
    </row>
    <row r="46" spans="1:15" s="23" customFormat="1" ht="14.85" customHeight="1">
      <c r="A46" s="24">
        <v>39</v>
      </c>
      <c r="B46" s="25">
        <v>44460</v>
      </c>
      <c r="C46" s="26" t="s">
        <v>167</v>
      </c>
      <c r="D46" s="26" t="s">
        <v>168</v>
      </c>
      <c r="E46" s="26" t="s">
        <v>169</v>
      </c>
      <c r="F46" s="27">
        <v>48</v>
      </c>
      <c r="G46" s="27">
        <v>520</v>
      </c>
      <c r="H46" s="28">
        <f>VLOOKUP(E46,'[1]CREATIVE PAINTS'!$C:$E,3,FALSE)</f>
        <v>2.75</v>
      </c>
      <c r="I46" s="28">
        <f t="shared" si="0"/>
        <v>384</v>
      </c>
      <c r="J46" s="28">
        <v>25</v>
      </c>
      <c r="K46" s="29">
        <f t="shared" si="1"/>
        <v>1839</v>
      </c>
      <c r="L46" s="30" t="s">
        <v>170</v>
      </c>
      <c r="M46" s="31"/>
      <c r="N46" s="31"/>
      <c r="O46" s="31"/>
    </row>
    <row r="47" spans="1:15" s="23" customFormat="1" ht="14.85" customHeight="1">
      <c r="A47" s="24">
        <v>40</v>
      </c>
      <c r="B47" s="25">
        <v>44461</v>
      </c>
      <c r="C47" s="26" t="s">
        <v>171</v>
      </c>
      <c r="D47" s="26" t="s">
        <v>172</v>
      </c>
      <c r="E47" s="26" t="s">
        <v>173</v>
      </c>
      <c r="F47" s="27">
        <v>11</v>
      </c>
      <c r="G47" s="27">
        <v>180</v>
      </c>
      <c r="H47" s="28">
        <f>VLOOKUP(E47,'[1]CREATIVE PAINTS'!$C:$E,3,FALSE)</f>
        <v>2.4200000000000004</v>
      </c>
      <c r="I47" s="28">
        <f t="shared" si="0"/>
        <v>88</v>
      </c>
      <c r="J47" s="28">
        <v>25</v>
      </c>
      <c r="K47" s="29">
        <f t="shared" si="1"/>
        <v>548.60000000000014</v>
      </c>
      <c r="L47" s="30" t="s">
        <v>174</v>
      </c>
      <c r="M47" s="31"/>
      <c r="N47" s="31"/>
      <c r="O47" s="31"/>
    </row>
    <row r="48" spans="1:15" s="23" customFormat="1" ht="14.85" customHeight="1">
      <c r="A48" s="24">
        <v>41</v>
      </c>
      <c r="B48" s="25">
        <v>44461</v>
      </c>
      <c r="C48" s="26" t="s">
        <v>175</v>
      </c>
      <c r="D48" s="26" t="s">
        <v>176</v>
      </c>
      <c r="E48" s="26" t="s">
        <v>177</v>
      </c>
      <c r="F48" s="27">
        <v>30</v>
      </c>
      <c r="G48" s="27">
        <v>400</v>
      </c>
      <c r="H48" s="28">
        <f>VLOOKUP(E48,'[1]CREATIVE PAINTS'!$C:$E,3,FALSE)</f>
        <v>2.75</v>
      </c>
      <c r="I48" s="28">
        <f t="shared" si="0"/>
        <v>240</v>
      </c>
      <c r="J48" s="28">
        <v>25</v>
      </c>
      <c r="K48" s="29">
        <f t="shared" si="1"/>
        <v>1365</v>
      </c>
      <c r="L48" s="30" t="s">
        <v>178</v>
      </c>
      <c r="M48" s="31"/>
      <c r="N48" s="31"/>
      <c r="O48" s="31"/>
    </row>
    <row r="49" spans="1:15" s="23" customFormat="1" ht="14.85" customHeight="1">
      <c r="A49" s="24">
        <v>42</v>
      </c>
      <c r="B49" s="25">
        <v>44461</v>
      </c>
      <c r="C49" s="26" t="s">
        <v>179</v>
      </c>
      <c r="D49" s="26" t="s">
        <v>180</v>
      </c>
      <c r="E49" s="26" t="s">
        <v>181</v>
      </c>
      <c r="F49" s="27">
        <v>26</v>
      </c>
      <c r="G49" s="27">
        <v>200</v>
      </c>
      <c r="H49" s="28">
        <f>VLOOKUP(E49,'[1]CREATIVE PAINTS'!$C:$E,3,FALSE)</f>
        <v>2.48</v>
      </c>
      <c r="I49" s="28">
        <f t="shared" si="0"/>
        <v>208</v>
      </c>
      <c r="J49" s="28">
        <v>25</v>
      </c>
      <c r="K49" s="29">
        <f t="shared" si="1"/>
        <v>729</v>
      </c>
      <c r="L49" s="30" t="s">
        <v>182</v>
      </c>
      <c r="M49" s="31"/>
      <c r="N49" s="31"/>
      <c r="O49" s="31"/>
    </row>
    <row r="50" spans="1:15" s="23" customFormat="1" ht="14.85" customHeight="1">
      <c r="A50" s="24">
        <v>43</v>
      </c>
      <c r="B50" s="25">
        <v>44462</v>
      </c>
      <c r="C50" s="26" t="s">
        <v>183</v>
      </c>
      <c r="D50" s="26" t="s">
        <v>184</v>
      </c>
      <c r="E50" s="26" t="s">
        <v>185</v>
      </c>
      <c r="F50" s="27">
        <v>32</v>
      </c>
      <c r="G50" s="27">
        <v>500</v>
      </c>
      <c r="H50" s="28">
        <f>VLOOKUP(E50,'[1]CREATIVE PAINTS'!$C:$E,3,FALSE)</f>
        <v>3.5</v>
      </c>
      <c r="I50" s="28">
        <f t="shared" si="0"/>
        <v>256</v>
      </c>
      <c r="J50" s="28">
        <v>25</v>
      </c>
      <c r="K50" s="29">
        <f t="shared" si="1"/>
        <v>2031</v>
      </c>
      <c r="L50" s="30" t="s">
        <v>186</v>
      </c>
      <c r="M50" s="31"/>
      <c r="N50" s="31"/>
      <c r="O50" s="31"/>
    </row>
    <row r="51" spans="1:15" s="23" customFormat="1" ht="14.85" customHeight="1">
      <c r="A51" s="24">
        <v>44</v>
      </c>
      <c r="B51" s="25">
        <v>44463</v>
      </c>
      <c r="C51" s="26" t="s">
        <v>187</v>
      </c>
      <c r="D51" s="26" t="s">
        <v>188</v>
      </c>
      <c r="E51" s="26" t="s">
        <v>162</v>
      </c>
      <c r="F51" s="27">
        <v>4</v>
      </c>
      <c r="G51" s="27">
        <v>50</v>
      </c>
      <c r="H51" s="28">
        <f>VLOOKUP(E51,'[1]CREATIVE PAINTS'!$C:$E,3,FALSE)</f>
        <v>2</v>
      </c>
      <c r="I51" s="28">
        <f t="shared" si="0"/>
        <v>32</v>
      </c>
      <c r="J51" s="28">
        <v>25</v>
      </c>
      <c r="K51" s="29">
        <f t="shared" si="1"/>
        <v>157</v>
      </c>
      <c r="L51" s="30" t="s">
        <v>163</v>
      </c>
      <c r="M51" s="31"/>
      <c r="N51" s="31"/>
      <c r="O51" s="31"/>
    </row>
    <row r="52" spans="1:15" s="23" customFormat="1" ht="14.85" customHeight="1">
      <c r="A52" s="24">
        <v>45</v>
      </c>
      <c r="B52" s="25">
        <v>44463</v>
      </c>
      <c r="C52" s="26" t="s">
        <v>189</v>
      </c>
      <c r="D52" s="26" t="s">
        <v>190</v>
      </c>
      <c r="E52" s="26" t="s">
        <v>35</v>
      </c>
      <c r="F52" s="27">
        <v>21</v>
      </c>
      <c r="G52" s="27">
        <v>150</v>
      </c>
      <c r="H52" s="28">
        <f>VLOOKUP(E52,'[1]CREATIVE PAINTS'!$C:$E,3,FALSE)</f>
        <v>2</v>
      </c>
      <c r="I52" s="28">
        <f t="shared" si="0"/>
        <v>168</v>
      </c>
      <c r="J52" s="28">
        <v>25</v>
      </c>
      <c r="K52" s="29">
        <f t="shared" si="1"/>
        <v>493</v>
      </c>
      <c r="L52" s="30" t="s">
        <v>191</v>
      </c>
      <c r="M52" s="31"/>
      <c r="N52" s="31"/>
      <c r="O52" s="31"/>
    </row>
    <row r="53" spans="1:15" s="23" customFormat="1" ht="14.85" customHeight="1">
      <c r="A53" s="24">
        <v>46</v>
      </c>
      <c r="B53" s="25">
        <v>44463</v>
      </c>
      <c r="C53" s="26" t="s">
        <v>192</v>
      </c>
      <c r="D53" s="26" t="s">
        <v>193</v>
      </c>
      <c r="E53" s="26" t="s">
        <v>194</v>
      </c>
      <c r="F53" s="27">
        <v>30</v>
      </c>
      <c r="G53" s="27">
        <v>310</v>
      </c>
      <c r="H53" s="28">
        <f>VLOOKUP(E53,'[1]CREATIVE PAINTS'!$C:$E,3,FALSE)</f>
        <v>2.64</v>
      </c>
      <c r="I53" s="28">
        <f t="shared" si="0"/>
        <v>240</v>
      </c>
      <c r="J53" s="28">
        <v>25</v>
      </c>
      <c r="K53" s="29">
        <f t="shared" si="1"/>
        <v>1083.4000000000001</v>
      </c>
      <c r="L53" s="30" t="s">
        <v>195</v>
      </c>
      <c r="M53" s="31"/>
      <c r="N53" s="31"/>
      <c r="O53" s="31"/>
    </row>
    <row r="54" spans="1:15" s="23" customFormat="1" ht="14.85" customHeight="1">
      <c r="A54" s="24">
        <v>47</v>
      </c>
      <c r="B54" s="25">
        <v>44464</v>
      </c>
      <c r="C54" s="26" t="s">
        <v>196</v>
      </c>
      <c r="D54" s="26" t="s">
        <v>197</v>
      </c>
      <c r="E54" s="26" t="s">
        <v>33</v>
      </c>
      <c r="F54" s="27">
        <v>28</v>
      </c>
      <c r="G54" s="27">
        <v>200</v>
      </c>
      <c r="H54" s="28">
        <f>VLOOKUP(E54,'[1]CREATIVE PAINTS'!$C:$E,3,FALSE)</f>
        <v>4.68</v>
      </c>
      <c r="I54" s="28">
        <f t="shared" si="0"/>
        <v>224</v>
      </c>
      <c r="J54" s="28">
        <v>25</v>
      </c>
      <c r="K54" s="29">
        <f t="shared" si="1"/>
        <v>1185</v>
      </c>
      <c r="L54" s="30" t="s">
        <v>198</v>
      </c>
      <c r="M54" s="31"/>
      <c r="N54" s="31"/>
      <c r="O54" s="31"/>
    </row>
    <row r="55" spans="1:15" s="23" customFormat="1" ht="14.85" customHeight="1">
      <c r="A55" s="24">
        <v>48</v>
      </c>
      <c r="B55" s="25">
        <v>44464</v>
      </c>
      <c r="C55" s="26" t="s">
        <v>199</v>
      </c>
      <c r="D55" s="26" t="s">
        <v>200</v>
      </c>
      <c r="E55" s="26" t="s">
        <v>201</v>
      </c>
      <c r="F55" s="27">
        <v>18</v>
      </c>
      <c r="G55" s="27">
        <v>340</v>
      </c>
      <c r="H55" s="28">
        <f>VLOOKUP(E55,'[1]CREATIVE PAINTS'!$C:$E,3,FALSE)</f>
        <v>2.4</v>
      </c>
      <c r="I55" s="28">
        <f t="shared" si="0"/>
        <v>144</v>
      </c>
      <c r="J55" s="28">
        <v>25</v>
      </c>
      <c r="K55" s="29">
        <f t="shared" si="1"/>
        <v>985</v>
      </c>
      <c r="L55" s="30" t="s">
        <v>202</v>
      </c>
      <c r="M55" s="31"/>
      <c r="N55" s="31"/>
      <c r="O55" s="31"/>
    </row>
    <row r="56" spans="1:15" s="23" customFormat="1" ht="14.85" customHeight="1">
      <c r="A56" s="24">
        <v>49</v>
      </c>
      <c r="B56" s="25">
        <v>44464</v>
      </c>
      <c r="C56" s="26" t="s">
        <v>203</v>
      </c>
      <c r="D56" s="26" t="s">
        <v>204</v>
      </c>
      <c r="E56" s="26" t="s">
        <v>24</v>
      </c>
      <c r="F56" s="27">
        <v>9</v>
      </c>
      <c r="G56" s="27">
        <v>80</v>
      </c>
      <c r="H56" s="28">
        <f>VLOOKUP(E56,'[1]CREATIVE PAINTS'!$C:$E,3,FALSE)</f>
        <v>2.75</v>
      </c>
      <c r="I56" s="28">
        <f t="shared" si="0"/>
        <v>72</v>
      </c>
      <c r="J56" s="28">
        <v>25</v>
      </c>
      <c r="K56" s="29">
        <f t="shared" si="1"/>
        <v>317</v>
      </c>
      <c r="L56" s="30" t="s">
        <v>54</v>
      </c>
      <c r="M56" s="31"/>
      <c r="N56" s="31"/>
      <c r="O56" s="31"/>
    </row>
    <row r="57" spans="1:15" s="23" customFormat="1" ht="14.85" customHeight="1">
      <c r="A57" s="24">
        <v>50</v>
      </c>
      <c r="B57" s="25">
        <v>44466</v>
      </c>
      <c r="C57" s="26" t="s">
        <v>205</v>
      </c>
      <c r="D57" s="26" t="s">
        <v>206</v>
      </c>
      <c r="E57" s="26" t="s">
        <v>26</v>
      </c>
      <c r="F57" s="27">
        <v>47</v>
      </c>
      <c r="G57" s="27">
        <v>680</v>
      </c>
      <c r="H57" s="28">
        <f>VLOOKUP(E57,'[1]CREATIVE PAINTS'!$C:$E,3,FALSE)</f>
        <v>3.85</v>
      </c>
      <c r="I57" s="28">
        <f t="shared" si="0"/>
        <v>376</v>
      </c>
      <c r="J57" s="28">
        <v>25</v>
      </c>
      <c r="K57" s="29">
        <f t="shared" si="1"/>
        <v>3019</v>
      </c>
      <c r="L57" s="30" t="s">
        <v>76</v>
      </c>
      <c r="M57" s="31"/>
      <c r="N57" s="31"/>
      <c r="O57" s="31"/>
    </row>
    <row r="58" spans="1:15" s="23" customFormat="1" ht="14.85" customHeight="1">
      <c r="A58" s="24">
        <v>51</v>
      </c>
      <c r="B58" s="25">
        <v>44466</v>
      </c>
      <c r="C58" s="26" t="s">
        <v>207</v>
      </c>
      <c r="D58" s="26" t="s">
        <v>208</v>
      </c>
      <c r="E58" s="26" t="s">
        <v>209</v>
      </c>
      <c r="F58" s="27">
        <v>22</v>
      </c>
      <c r="G58" s="27">
        <v>340</v>
      </c>
      <c r="H58" s="28">
        <f>VLOOKUP(E58,'[1]CREATIVE PAINTS'!$C:$E,3,FALSE)</f>
        <v>2</v>
      </c>
      <c r="I58" s="28">
        <f t="shared" si="0"/>
        <v>176</v>
      </c>
      <c r="J58" s="28">
        <v>25</v>
      </c>
      <c r="K58" s="29">
        <f t="shared" si="1"/>
        <v>881</v>
      </c>
      <c r="L58" s="30" t="s">
        <v>210</v>
      </c>
      <c r="M58" s="31"/>
      <c r="N58" s="31"/>
      <c r="O58" s="31"/>
    </row>
    <row r="59" spans="1:15" s="23" customFormat="1" ht="14.85" customHeight="1">
      <c r="A59" s="24">
        <v>52</v>
      </c>
      <c r="B59" s="25">
        <v>44467</v>
      </c>
      <c r="C59" s="26" t="s">
        <v>211</v>
      </c>
      <c r="D59" s="26" t="s">
        <v>212</v>
      </c>
      <c r="E59" s="26" t="s">
        <v>32</v>
      </c>
      <c r="F59" s="27">
        <v>3</v>
      </c>
      <c r="G59" s="27">
        <v>60</v>
      </c>
      <c r="H59" s="28">
        <f>VLOOKUP(E59,'[1]CREATIVE PAINTS'!$C:$E,3,FALSE)</f>
        <v>2.75</v>
      </c>
      <c r="I59" s="28">
        <f t="shared" si="0"/>
        <v>24</v>
      </c>
      <c r="J59" s="28">
        <v>25</v>
      </c>
      <c r="K59" s="29">
        <f t="shared" si="1"/>
        <v>214</v>
      </c>
      <c r="L59" s="30" t="s">
        <v>213</v>
      </c>
      <c r="M59" s="31"/>
      <c r="N59" s="31"/>
      <c r="O59" s="31"/>
    </row>
    <row r="60" spans="1:15" s="23" customFormat="1" ht="14.85" customHeight="1">
      <c r="A60" s="24">
        <v>53</v>
      </c>
      <c r="B60" s="25">
        <v>44468</v>
      </c>
      <c r="C60" s="26" t="s">
        <v>214</v>
      </c>
      <c r="D60" s="26" t="s">
        <v>215</v>
      </c>
      <c r="E60" s="26" t="s">
        <v>36</v>
      </c>
      <c r="F60" s="27">
        <v>18</v>
      </c>
      <c r="G60" s="27">
        <v>200</v>
      </c>
      <c r="H60" s="28">
        <f>VLOOKUP(E60,'[1]CREATIVE PAINTS'!$C:$E,3,FALSE)</f>
        <v>2.1800000000000002</v>
      </c>
      <c r="I60" s="28">
        <f t="shared" si="0"/>
        <v>144</v>
      </c>
      <c r="J60" s="28">
        <v>25</v>
      </c>
      <c r="K60" s="29">
        <f t="shared" si="1"/>
        <v>605</v>
      </c>
      <c r="L60" s="30" t="s">
        <v>216</v>
      </c>
      <c r="M60" s="31"/>
      <c r="N60" s="31"/>
      <c r="O60" s="31"/>
    </row>
    <row r="61" spans="1:15" s="23" customFormat="1" ht="14.85" customHeight="1">
      <c r="A61" s="24">
        <v>54</v>
      </c>
      <c r="B61" s="25">
        <v>44468</v>
      </c>
      <c r="C61" s="26" t="s">
        <v>217</v>
      </c>
      <c r="D61" s="26" t="s">
        <v>218</v>
      </c>
      <c r="E61" s="26" t="s">
        <v>94</v>
      </c>
      <c r="F61" s="27">
        <v>4</v>
      </c>
      <c r="G61" s="27">
        <v>80</v>
      </c>
      <c r="H61" s="28">
        <f>VLOOKUP(E61,'[1]CREATIVE PAINTS'!$C:$E,3,FALSE)</f>
        <v>2</v>
      </c>
      <c r="I61" s="28">
        <f t="shared" si="0"/>
        <v>32</v>
      </c>
      <c r="J61" s="28">
        <v>25</v>
      </c>
      <c r="K61" s="29">
        <f t="shared" si="1"/>
        <v>217</v>
      </c>
      <c r="L61" s="30" t="s">
        <v>95</v>
      </c>
      <c r="M61" s="31"/>
      <c r="N61" s="31"/>
      <c r="O61" s="31"/>
    </row>
    <row r="62" spans="1:15" s="23" customFormat="1" ht="14.85" customHeight="1">
      <c r="A62" s="24">
        <v>55</v>
      </c>
      <c r="B62" s="25">
        <v>44468</v>
      </c>
      <c r="C62" s="26" t="s">
        <v>219</v>
      </c>
      <c r="D62" s="26" t="s">
        <v>220</v>
      </c>
      <c r="E62" s="26" t="s">
        <v>221</v>
      </c>
      <c r="F62" s="27">
        <v>53</v>
      </c>
      <c r="G62" s="27">
        <v>900</v>
      </c>
      <c r="H62" s="28">
        <f>VLOOKUP(E62,'[1]CREATIVE PAINTS'!$C:$E,3,FALSE)</f>
        <v>2.27</v>
      </c>
      <c r="I62" s="28">
        <f t="shared" si="0"/>
        <v>424</v>
      </c>
      <c r="J62" s="28">
        <v>25</v>
      </c>
      <c r="K62" s="29">
        <f t="shared" si="1"/>
        <v>2492</v>
      </c>
      <c r="L62" s="30" t="s">
        <v>222</v>
      </c>
      <c r="M62" s="31"/>
      <c r="N62" s="31"/>
      <c r="O62" s="31"/>
    </row>
    <row r="63" spans="1:15" s="23" customFormat="1" ht="14.85" customHeight="1">
      <c r="A63" s="24">
        <v>56</v>
      </c>
      <c r="B63" s="25">
        <v>44468</v>
      </c>
      <c r="C63" s="26" t="s">
        <v>223</v>
      </c>
      <c r="D63" s="26" t="s">
        <v>224</v>
      </c>
      <c r="E63" s="26" t="s">
        <v>26</v>
      </c>
      <c r="F63" s="27">
        <v>34</v>
      </c>
      <c r="G63" s="27">
        <v>390</v>
      </c>
      <c r="H63" s="28">
        <f>VLOOKUP(E63,'[1]CREATIVE PAINTS'!$C:$E,3,FALSE)</f>
        <v>3.85</v>
      </c>
      <c r="I63" s="28">
        <f t="shared" si="0"/>
        <v>272</v>
      </c>
      <c r="J63" s="28">
        <v>25</v>
      </c>
      <c r="K63" s="29">
        <f t="shared" si="1"/>
        <v>1798.5</v>
      </c>
      <c r="L63" s="30" t="s">
        <v>76</v>
      </c>
      <c r="M63" s="31"/>
      <c r="N63" s="31"/>
      <c r="O63" s="31"/>
    </row>
    <row r="64" spans="1:15" s="23" customFormat="1" ht="14.85" customHeight="1">
      <c r="A64" s="24">
        <v>57</v>
      </c>
      <c r="B64" s="25">
        <v>44468</v>
      </c>
      <c r="C64" s="26" t="s">
        <v>225</v>
      </c>
      <c r="D64" s="26" t="s">
        <v>226</v>
      </c>
      <c r="E64" s="26" t="s">
        <v>227</v>
      </c>
      <c r="F64" s="27">
        <v>17</v>
      </c>
      <c r="G64" s="27">
        <v>100</v>
      </c>
      <c r="H64" s="28">
        <f>VLOOKUP(E64,'[1]CREATIVE PAINTS'!$C:$E,3,FALSE)</f>
        <v>4</v>
      </c>
      <c r="I64" s="28">
        <f t="shared" si="0"/>
        <v>136</v>
      </c>
      <c r="J64" s="28">
        <v>25</v>
      </c>
      <c r="K64" s="29">
        <f t="shared" si="1"/>
        <v>561</v>
      </c>
      <c r="L64" s="30" t="s">
        <v>228</v>
      </c>
      <c r="M64" s="31" t="s">
        <v>147</v>
      </c>
      <c r="N64" s="31" t="s">
        <v>50</v>
      </c>
      <c r="O64" s="31"/>
    </row>
    <row r="65" spans="1:15" s="23" customFormat="1" ht="14.85" customHeight="1">
      <c r="A65" s="32">
        <v>58</v>
      </c>
      <c r="B65" s="33">
        <v>44468</v>
      </c>
      <c r="C65" s="34" t="s">
        <v>229</v>
      </c>
      <c r="D65" s="34" t="s">
        <v>230</v>
      </c>
      <c r="E65" s="34" t="s">
        <v>231</v>
      </c>
      <c r="F65" s="35">
        <v>31</v>
      </c>
      <c r="G65" s="35">
        <v>440</v>
      </c>
      <c r="H65" s="36">
        <f>VLOOKUP(E65,'[1]CREATIVE PAINTS'!$C:$E,3,FALSE)</f>
        <v>2.75</v>
      </c>
      <c r="I65" s="36">
        <f t="shared" si="0"/>
        <v>248</v>
      </c>
      <c r="J65" s="36">
        <v>25</v>
      </c>
      <c r="K65" s="37">
        <f t="shared" si="1"/>
        <v>1483</v>
      </c>
      <c r="L65" s="30" t="s">
        <v>153</v>
      </c>
      <c r="M65" s="31"/>
      <c r="N65" s="31"/>
      <c r="O65" s="31"/>
    </row>
    <row r="66" spans="1:15" s="23" customFormat="1" ht="14.85" customHeight="1">
      <c r="A66" s="32">
        <v>59</v>
      </c>
      <c r="B66" s="33">
        <v>44469</v>
      </c>
      <c r="C66" s="34" t="s">
        <v>232</v>
      </c>
      <c r="D66" s="34" t="s">
        <v>233</v>
      </c>
      <c r="E66" s="34" t="s">
        <v>36</v>
      </c>
      <c r="F66" s="35">
        <v>33</v>
      </c>
      <c r="G66" s="35">
        <v>700</v>
      </c>
      <c r="H66" s="36">
        <f>VLOOKUP(E66,'[1]CREATIVE PAINTS'!$C:$E,3,FALSE)</f>
        <v>2.1800000000000002</v>
      </c>
      <c r="I66" s="36">
        <f t="shared" ref="I66" si="2">F66*8</f>
        <v>264</v>
      </c>
      <c r="J66" s="36">
        <v>25</v>
      </c>
      <c r="K66" s="37">
        <f t="shared" ref="K66" si="3">G66*H66+I66+J66</f>
        <v>1815</v>
      </c>
      <c r="L66" s="30" t="s">
        <v>234</v>
      </c>
      <c r="M66" s="31"/>
      <c r="N66" s="31"/>
      <c r="O66" s="31"/>
    </row>
    <row r="67" spans="1:15" s="38" customFormat="1" ht="14.85" customHeight="1">
      <c r="A67" s="56" t="s">
        <v>235</v>
      </c>
      <c r="B67" s="56"/>
      <c r="C67" s="56"/>
      <c r="D67" s="56"/>
      <c r="E67" s="56"/>
      <c r="F67" s="56"/>
      <c r="G67" s="56"/>
      <c r="H67" s="56"/>
      <c r="I67" s="56"/>
      <c r="J67" s="56"/>
      <c r="K67" s="54">
        <f>ROUND(SUM(K8:K66),0)</f>
        <v>57307</v>
      </c>
      <c r="M67" s="55"/>
      <c r="N67" s="55"/>
      <c r="O67" s="55"/>
    </row>
    <row r="68" spans="1:15" s="23" customFormat="1" ht="14.85" customHeight="1">
      <c r="A68" s="39"/>
      <c r="B68" s="40"/>
      <c r="C68" s="39"/>
      <c r="D68" s="39"/>
      <c r="E68" s="39"/>
      <c r="F68" s="39">
        <f>SUM(F8:F66)</f>
        <v>1349</v>
      </c>
      <c r="G68" s="41">
        <f>SUM(G8:G66)</f>
        <v>16440</v>
      </c>
      <c r="H68" s="39"/>
      <c r="I68" s="42"/>
      <c r="J68" s="42"/>
      <c r="K68" s="42"/>
      <c r="L68" s="43"/>
    </row>
    <row r="69" spans="1:15" ht="14.85" customHeight="1">
      <c r="A69" s="57" t="s">
        <v>14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44"/>
    </row>
    <row r="70" spans="1:15" ht="14.85" customHeight="1">
      <c r="A70" s="58" t="s">
        <v>42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46"/>
    </row>
    <row r="72" spans="1:15" ht="14.85" customHeight="1">
      <c r="A72" s="47" t="s">
        <v>16</v>
      </c>
    </row>
    <row r="75" spans="1:15" ht="14.85" customHeight="1">
      <c r="A75" s="47" t="s">
        <v>15</v>
      </c>
    </row>
    <row r="76" spans="1:15" ht="14.85" customHeight="1">
      <c r="A76" s="53"/>
    </row>
  </sheetData>
  <mergeCells count="3">
    <mergeCell ref="A67:J67"/>
    <mergeCell ref="A69:K69"/>
    <mergeCell ref="A70:K70"/>
  </mergeCells>
  <conditionalFormatting sqref="C1:C6">
    <cfRule type="duplicateValues" dxfId="13" priority="1526"/>
    <cfRule type="duplicateValues" dxfId="12" priority="1527"/>
  </conditionalFormatting>
  <conditionalFormatting sqref="C2:C6">
    <cfRule type="duplicateValues" dxfId="11" priority="1530"/>
  </conditionalFormatting>
  <conditionalFormatting sqref="C71:C1048576 C68 C1:C66">
    <cfRule type="duplicateValues" dxfId="10" priority="1578"/>
    <cfRule type="duplicateValues" dxfId="9" priority="1579"/>
  </conditionalFormatting>
  <conditionalFormatting sqref="C71:C64389 C68 C2:C66">
    <cfRule type="duplicateValues" dxfId="8" priority="1594"/>
  </conditionalFormatting>
  <conditionalFormatting sqref="C68 C7:C66">
    <cfRule type="duplicateValues" dxfId="7" priority="1638"/>
    <cfRule type="duplicateValues" dxfId="6" priority="1639"/>
  </conditionalFormatting>
  <conditionalFormatting sqref="C68 C7:C66">
    <cfRule type="duplicateValues" dxfId="5" priority="1642"/>
  </conditionalFormatting>
  <conditionalFormatting sqref="C68 C7:C66">
    <cfRule type="duplicateValues" dxfId="4" priority="1644" stopIfTrue="1"/>
  </conditionalFormatting>
  <conditionalFormatting sqref="C68 C7:C66">
    <cfRule type="duplicateValues" dxfId="3" priority="1646"/>
  </conditionalFormatting>
  <conditionalFormatting sqref="C68 C7:C66">
    <cfRule type="duplicateValues" dxfId="2" priority="1648"/>
  </conditionalFormatting>
  <conditionalFormatting sqref="C68 C7:C66">
    <cfRule type="duplicateValues" dxfId="1" priority="1650"/>
  </conditionalFormatting>
  <conditionalFormatting sqref="C66">
    <cfRule type="duplicateValues" dxfId="0" priority="1"/>
  </conditionalFormatting>
  <dataValidations disablePrompts="1" count="2">
    <dataValidation type="custom" allowBlank="1" showInputMessage="1" showErrorMessage="1" sqref="A6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70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2021-10-05T06:56:24Z</cp:lastPrinted>
  <dcterms:created xsi:type="dcterms:W3CDTF">2010-04-08T11:28:01Z</dcterms:created>
  <dcterms:modified xsi:type="dcterms:W3CDTF">2021-10-05T06:56:28Z</dcterms:modified>
</cp:coreProperties>
</file>