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definedNames>
    <definedName name="_xlnm._FilterDatabase" localSheetId="0" hidden="1">Invoice!$A$4:$O$40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I38" i="1" l="1"/>
  <c r="H38" i="1"/>
  <c r="K36" i="1"/>
  <c r="M36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  <c r="K6" i="1"/>
  <c r="M6" i="1" s="1"/>
  <c r="K5" i="1"/>
  <c r="M5" i="1" s="1"/>
  <c r="M37" i="1" l="1"/>
</calcChain>
</file>

<file path=xl/sharedStrings.xml><?xml version="1.0" encoding="utf-8"?>
<sst xmlns="http://schemas.openxmlformats.org/spreadsheetml/2006/main" count="239" uniqueCount="157">
  <si>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</si>
  <si>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</si>
  <si>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</si>
  <si>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</si>
  <si>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</si>
  <si>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</si>
  <si>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</si>
  <si>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</si>
  <si>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</si>
  <si>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</si>
  <si>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</si>
  <si>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</si>
  <si>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</si>
  <si>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</si>
  <si>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</si>
  <si>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</si>
  <si>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</si>
  <si>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</si>
  <si>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JALESWAR</t>
  </si>
  <si>
    <t>PARTY NAME</t>
  </si>
  <si>
    <t>Thanking you for your business.
PRAGATI LOGISTICS</t>
  </si>
  <si>
    <t>BEGUNIAPADA</t>
  </si>
  <si>
    <t>DESTINATION (KMS)</t>
  </si>
  <si>
    <t>RATE / KG.</t>
  </si>
  <si>
    <t>DD.CH. / CASE</t>
  </si>
  <si>
    <t>1 Kms to 100 Kms</t>
  </si>
  <si>
    <t>101 Kms to 250 Kms</t>
  </si>
  <si>
    <t xml:space="preserve">251 Kms to 400 Kms </t>
  </si>
  <si>
    <t>400 Kms to Above</t>
  </si>
  <si>
    <t>CHARCHIKA</t>
  </si>
  <si>
    <t>29/9/2025</t>
  </si>
  <si>
    <t>PL/JA/11883</t>
  </si>
  <si>
    <t>652</t>
  </si>
  <si>
    <t>KHURDA</t>
  </si>
  <si>
    <t>SANTOSHI HARDWARE AND PAINTS</t>
  </si>
  <si>
    <t>ADD IN CREATIVE PAINTS</t>
  </si>
  <si>
    <t>BARIPADA</t>
  </si>
  <si>
    <t>ANGUL</t>
  </si>
  <si>
    <t>Kindly, verify &amp; confirm within 7 days, else GST will be filed by 20th DEC, 2025.
GST to be paid by Consignor under Reverse Charge Mechanism(RCM) as per GST.</t>
  </si>
  <si>
    <t>01/11/2025</t>
  </si>
  <si>
    <t>PL/JA/13570</t>
  </si>
  <si>
    <t>272</t>
  </si>
  <si>
    <t>NTPC KANIHA</t>
  </si>
  <si>
    <t>B L HARDWARE</t>
  </si>
  <si>
    <t>PL/JA/13601</t>
  </si>
  <si>
    <t>280</t>
  </si>
  <si>
    <t>SRI LAXMI FURNITURE</t>
  </si>
  <si>
    <t>PL/JA/13602</t>
  </si>
  <si>
    <t>278</t>
  </si>
  <si>
    <t>GANJAM</t>
  </si>
  <si>
    <t>PRASHANT HARDWARE</t>
  </si>
  <si>
    <t>03/11/2025</t>
  </si>
  <si>
    <t>PL/JA/13637</t>
  </si>
  <si>
    <t>281</t>
  </si>
  <si>
    <t>RATH PAINTS</t>
  </si>
  <si>
    <t>04/11/2025</t>
  </si>
  <si>
    <t>PL/JA/13735</t>
  </si>
  <si>
    <t>282</t>
  </si>
  <si>
    <t>SUBARNA ENTERPRISES</t>
  </si>
  <si>
    <t>PL/JA/13771</t>
  </si>
  <si>
    <t>271</t>
  </si>
  <si>
    <t>JAY MAA LAXMI HARDWARE</t>
  </si>
  <si>
    <t>PL/JA/13772</t>
  </si>
  <si>
    <t>276</t>
  </si>
  <si>
    <t>06/11/2025</t>
  </si>
  <si>
    <t>PL/JA/13849</t>
  </si>
  <si>
    <t>283</t>
  </si>
  <si>
    <t>DHANAGHARA</t>
  </si>
  <si>
    <t>LAXMI NRUSINGHNATH IRON AND HARDWARE</t>
  </si>
  <si>
    <t>08/11/2025</t>
  </si>
  <si>
    <t>PL/JA/13970</t>
  </si>
  <si>
    <t>285</t>
  </si>
  <si>
    <t>10/11/2025</t>
  </si>
  <si>
    <t>PL/JA/13992</t>
  </si>
  <si>
    <t>284</t>
  </si>
  <si>
    <t>CHATRACHAKADA</t>
  </si>
  <si>
    <t>LOHITA BABA PAINTS AND HARDWARE</t>
  </si>
  <si>
    <t>11/11/2025</t>
  </si>
  <si>
    <t>PL/JA/14048</t>
  </si>
  <si>
    <t>287</t>
  </si>
  <si>
    <t>RASHMI INTERIO AND HARDWARE</t>
  </si>
  <si>
    <t>PL/JA/14049</t>
  </si>
  <si>
    <t>288</t>
  </si>
  <si>
    <t>BADAGADA</t>
  </si>
  <si>
    <t>SATYANARAYAN TRADERS</t>
  </si>
  <si>
    <t>PL/JA/14050</t>
  </si>
  <si>
    <t>290</t>
  </si>
  <si>
    <t>DASAMALLI</t>
  </si>
  <si>
    <t>SAHU HARDWARE</t>
  </si>
  <si>
    <t>12/11/2025</t>
  </si>
  <si>
    <t>PL/JA/14093</t>
  </si>
  <si>
    <t>289</t>
  </si>
  <si>
    <t>B K AGENCIES</t>
  </si>
  <si>
    <t>PL/JA/14094</t>
  </si>
  <si>
    <t>286</t>
  </si>
  <si>
    <t>13/11/2025</t>
  </si>
  <si>
    <t>PL/JA/14144</t>
  </si>
  <si>
    <t>291</t>
  </si>
  <si>
    <t>ATABIRA</t>
  </si>
  <si>
    <t>DURGA STORE</t>
  </si>
  <si>
    <t>PL/JA/14162</t>
  </si>
  <si>
    <t>292</t>
  </si>
  <si>
    <t>RAYAGADA</t>
  </si>
  <si>
    <t xml:space="preserve">ARVAT MARKETING </t>
  </si>
  <si>
    <t>14/11/2025</t>
  </si>
  <si>
    <t>PL/JA/14186</t>
  </si>
  <si>
    <t>293</t>
  </si>
  <si>
    <t>PL/JA/14187</t>
  </si>
  <si>
    <t>294</t>
  </si>
  <si>
    <t>18/11/2025</t>
  </si>
  <si>
    <t>PL/JA/14376</t>
  </si>
  <si>
    <t>298</t>
  </si>
  <si>
    <t>SRIDHARPUR</t>
  </si>
  <si>
    <t>MAA SANTOSI HARDWARE AND PAINTS</t>
  </si>
  <si>
    <t>PL/JA/14383</t>
  </si>
  <si>
    <t>299</t>
  </si>
  <si>
    <t>VIJAYA PAINTS</t>
  </si>
  <si>
    <t>PL/JA/14447</t>
  </si>
  <si>
    <t>301</t>
  </si>
  <si>
    <t>SHREE KRISHNA COLOURS</t>
  </si>
  <si>
    <t>19/11/2025</t>
  </si>
  <si>
    <t>PL/JA/14454</t>
  </si>
  <si>
    <t>303</t>
  </si>
  <si>
    <t xml:space="preserve">ABHAS PAINTS AND HARDWARE </t>
  </si>
  <si>
    <t>PL/JA/14455</t>
  </si>
  <si>
    <t>304</t>
  </si>
  <si>
    <t>NIRMAL RAJ PAINTS</t>
  </si>
  <si>
    <t>PL/JA/14460</t>
  </si>
  <si>
    <t>302</t>
  </si>
  <si>
    <t>RAMCHANDI TRADERS</t>
  </si>
  <si>
    <t>20/11/2025</t>
  </si>
  <si>
    <t>PL/JA/14562</t>
  </si>
  <si>
    <t>306</t>
  </si>
  <si>
    <t>MANGALPUR</t>
  </si>
  <si>
    <t>GHANASHYAM SAHOO</t>
  </si>
  <si>
    <t>22/11/2025</t>
  </si>
  <si>
    <t>PL/JA/14621</t>
  </si>
  <si>
    <t>308</t>
  </si>
  <si>
    <t>25/11/2025</t>
  </si>
  <si>
    <t>PL/JA/14772</t>
  </si>
  <si>
    <t>309</t>
  </si>
  <si>
    <t>SAMBALPUR</t>
  </si>
  <si>
    <t>MUNDA HARDWARE STORE S</t>
  </si>
  <si>
    <t>PL/JA/14773</t>
  </si>
  <si>
    <t>310</t>
  </si>
  <si>
    <t>SUNDERGARH</t>
  </si>
  <si>
    <t>ZAHRA DECOR</t>
  </si>
  <si>
    <t>26/11/2025</t>
  </si>
  <si>
    <t>PL/JA/14847</t>
  </si>
  <si>
    <t>312</t>
  </si>
  <si>
    <t>30/11/2025</t>
  </si>
  <si>
    <t>PL/JA/15087</t>
  </si>
  <si>
    <t>317</t>
  </si>
  <si>
    <t>PL/JA/15188</t>
  </si>
  <si>
    <t>314/315</t>
  </si>
  <si>
    <t>(RUPEES SEVENTY NINE THOUSAND THREE HUNDRED NINETY SIX ONLY)</t>
  </si>
  <si>
    <t>Bill Date : 30/11/2025
Bill NO : 21303
Total Amount: 79396.00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</si>
</sst>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2" fontId="1" fillId="0" borderId="14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/>
    </xf>
    <xf numFmtId="165" fontId="0" fillId="0" borderId="19" xfId="0" applyNumberFormat="1" applyFont="1" applyBorder="1" applyAlignment="1">
      <alignment horizontal="left" vertical="center"/>
    </xf>
    <xf numFmtId="2" fontId="0" fillId="0" borderId="19" xfId="0" applyNumberFormat="1" applyFont="1" applyBorder="1" applyAlignment="1">
      <alignment horizontal="right" vertical="center"/>
    </xf>
    <xf numFmtId="2" fontId="0" fillId="0" borderId="20" xfId="0" applyNumberFormat="1" applyFont="1" applyBorder="1" applyAlignment="1">
      <alignment horizontal="right" vertical="center"/>
    </xf>
    <xf numFmtId="0" fontId="0" fillId="0" borderId="3" xfId="0" applyNumberFormat="1" applyBorder="1" applyAlignment="1">
      <alignment horizontal="center" vertical="center"/>
    </xf>
    <xf numFmtId="165" fontId="0" fillId="0" borderId="1" xfId="0" applyNumberFormat="1" applyFont="1" applyBorder="1" applyAlignment="1">
      <alignment horizontal="left" vertical="center"/>
    </xf>
    <xf numFmtId="2" fontId="0" fillId="0" borderId="1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vertical="center"/>
    </xf>
    <xf numFmtId="0" fontId="0" fillId="0" borderId="24" xfId="0" applyNumberFormat="1" applyBorder="1" applyAlignment="1">
      <alignment horizontal="center" vertical="center"/>
    </xf>
    <xf numFmtId="165" fontId="0" fillId="0" borderId="25" xfId="0" applyNumberFormat="1" applyFont="1" applyBorder="1" applyAlignment="1">
      <alignment horizontal="left" vertical="center"/>
    </xf>
    <xf numFmtId="2" fontId="0" fillId="0" borderId="25" xfId="0" applyNumberFormat="1" applyFont="1" applyBorder="1" applyAlignment="1">
      <alignment horizontal="right" vertical="center"/>
    </xf>
    <xf numFmtId="2" fontId="0" fillId="0" borderId="26" xfId="0" applyNumberFormat="1" applyFont="1" applyBorder="1" applyAlignment="1">
      <alignment horizontal="right" vertical="center"/>
    </xf>
    <xf numFmtId="164" fontId="0" fillId="0" borderId="1" xfId="0" applyNumberFormat="1" applyFont="1" applyBorder="1"/>
    <xf numFmtId="2" fontId="0" fillId="2" borderId="1" xfId="0" applyNumberFormat="1" applyFont="1" applyFill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5" fillId="0" borderId="1" xfId="0" applyNumberFormat="1" applyFont="1" applyBorder="1"/>
    <xf numFmtId="0" fontId="2" fillId="0" borderId="0" xfId="0" applyNumberFormat="1" applyFont="1"/>
    <xf numFmtId="0" fontId="0" fillId="0" borderId="27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0" fontId="1" fillId="0" borderId="0" xfId="0" applyNumberFormat="1" applyFont="1" applyAlignment="1">
      <alignment horizontal="right" vertical="center"/>
    </xf>
    <xf numFmtId="0" fontId="0" fillId="2" borderId="2" xfId="0" applyNumberFormat="1" applyFont="1" applyFill="1" applyBorder="1"/>
    <xf numFmtId="2" fontId="0" fillId="2" borderId="4" xfId="0" applyNumberFormat="1" applyFont="1" applyFill="1" applyBorder="1"/>
    <xf numFmtId="0" fontId="0" fillId="2" borderId="3" xfId="0" applyNumberFormat="1" applyFont="1" applyFill="1" applyBorder="1" applyAlignment="1">
      <alignment horizont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9526</xdr:rowOff>
    </xdr:from>
    <xdr:to>
      <xdr:col>7</xdr:col>
      <xdr:colOff>381000</xdr:colOff>
      <xdr:row>1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9526"/>
          <a:ext cx="425767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"/>
  <sheetViews>
    <sheetView tabSelected="1" workbookViewId="0">
      <selection activeCell="S3" sqref="S3"/>
    </sheetView>
  </sheetViews>
  <sheetFormatPr defaultRowHeight="15"/>
  <cols>
    <col min="1" max="1" width="2.140625" style="1" customWidth="1"/>
    <col min="2" max="2" width="3.42578125" style="1" bestFit="1" customWidth="1"/>
    <col min="3" max="3" width="10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7.28515625" style="1" customWidth="1"/>
    <col min="8" max="8" width="5.85546875" style="1" customWidth="1"/>
    <col min="9" max="9" width="8.28515625" style="5" bestFit="1" customWidth="1"/>
    <col min="10" max="10" width="6" style="2" customWidth="1"/>
    <col min="11" max="11" width="7.5703125" style="2" bestFit="1" customWidth="1"/>
    <col min="12" max="12" width="6.42578125" style="2" bestFit="1" customWidth="1"/>
    <col min="13" max="13" width="8.5703125" style="2" bestFit="1" customWidth="1"/>
    <col min="14" max="14" width="42.7109375" style="1" bestFit="1" customWidth="1"/>
    <col min="15" max="16384" width="9.140625" style="1"/>
  </cols>
  <sheetData>
    <row r="1" spans="2:14" ht="15.75" thickBot="1"/>
    <row r="2" spans="2:14" ht="76.5" customHeight="1" thickBot="1">
      <c r="B2" s="62"/>
      <c r="C2" s="63"/>
      <c r="D2" s="63"/>
      <c r="E2" s="63"/>
      <c r="F2" s="63"/>
      <c r="G2" s="63"/>
      <c r="H2" s="63"/>
      <c r="I2" s="56" t="s">
        <v>16</v>
      </c>
      <c r="J2" s="57"/>
      <c r="K2" s="57"/>
      <c r="L2" s="57"/>
      <c r="M2" s="58"/>
    </row>
    <row r="3" spans="2:14" ht="68.25" customHeight="1" thickBot="1">
      <c r="B3" s="64" t="s">
        <v>15</v>
      </c>
      <c r="C3" s="65"/>
      <c r="D3" s="65"/>
      <c r="E3" s="65"/>
      <c r="F3" s="65"/>
      <c r="G3" s="65"/>
      <c r="H3" s="66"/>
      <c r="I3" s="59" t="s">
        <v>156</v>
      </c>
      <c r="J3" s="60"/>
      <c r="K3" s="60"/>
      <c r="L3" s="60"/>
      <c r="M3" s="61"/>
      <c r="N3" s="2"/>
    </row>
    <row r="4" spans="2:14" s="6" customFormat="1" ht="15" customHeight="1" thickBot="1">
      <c r="B4" s="14" t="s">
        <v>13</v>
      </c>
      <c r="C4" s="15" t="s">
        <v>4</v>
      </c>
      <c r="D4" s="15" t="s">
        <v>14</v>
      </c>
      <c r="E4" s="15" t="s">
        <v>17</v>
      </c>
      <c r="F4" s="15" t="s">
        <v>5</v>
      </c>
      <c r="G4" s="15" t="s">
        <v>6</v>
      </c>
      <c r="H4" s="15" t="s">
        <v>7</v>
      </c>
      <c r="I4" s="15" t="s">
        <v>0</v>
      </c>
      <c r="J4" s="16" t="s">
        <v>8</v>
      </c>
      <c r="K4" s="16" t="s">
        <v>10</v>
      </c>
      <c r="L4" s="17" t="s">
        <v>11</v>
      </c>
      <c r="M4" s="26" t="s">
        <v>12</v>
      </c>
      <c r="N4" s="70" t="s">
        <v>19</v>
      </c>
    </row>
    <row r="5" spans="2:14" s="6" customFormat="1">
      <c r="B5" s="18">
        <v>1</v>
      </c>
      <c r="C5" s="19" t="s">
        <v>39</v>
      </c>
      <c r="D5" s="19" t="s">
        <v>40</v>
      </c>
      <c r="E5" s="19" t="s">
        <v>41</v>
      </c>
      <c r="F5" s="19" t="s">
        <v>9</v>
      </c>
      <c r="G5" s="19" t="s">
        <v>42</v>
      </c>
      <c r="H5" s="19">
        <v>36</v>
      </c>
      <c r="I5" s="19">
        <v>380</v>
      </c>
      <c r="J5" s="20">
        <v>2.75</v>
      </c>
      <c r="K5" s="20">
        <f>H5*12</f>
        <v>432</v>
      </c>
      <c r="L5" s="20">
        <v>35</v>
      </c>
      <c r="M5" s="21">
        <f>I5*J5+K5+L5</f>
        <v>1512</v>
      </c>
      <c r="N5" s="11" t="s">
        <v>43</v>
      </c>
    </row>
    <row r="6" spans="2:14" s="6" customFormat="1">
      <c r="B6" s="12">
        <v>2</v>
      </c>
      <c r="C6" s="7" t="s">
        <v>39</v>
      </c>
      <c r="D6" s="7" t="s">
        <v>44</v>
      </c>
      <c r="E6" s="7" t="s">
        <v>45</v>
      </c>
      <c r="F6" s="7" t="s">
        <v>9</v>
      </c>
      <c r="G6" s="7" t="s">
        <v>21</v>
      </c>
      <c r="H6" s="7">
        <v>77</v>
      </c>
      <c r="I6" s="7">
        <v>1088</v>
      </c>
      <c r="J6" s="8">
        <v>2.75</v>
      </c>
      <c r="K6" s="8">
        <f>H6*12</f>
        <v>924</v>
      </c>
      <c r="L6" s="8">
        <v>35</v>
      </c>
      <c r="M6" s="13">
        <f>I6*J6+K6+L6</f>
        <v>3951</v>
      </c>
      <c r="N6" s="11" t="s">
        <v>46</v>
      </c>
    </row>
    <row r="7" spans="2:14" s="6" customFormat="1">
      <c r="B7" s="12">
        <v>3</v>
      </c>
      <c r="C7" s="71" t="s">
        <v>39</v>
      </c>
      <c r="D7" s="71" t="s">
        <v>47</v>
      </c>
      <c r="E7" s="71" t="s">
        <v>48</v>
      </c>
      <c r="F7" s="71" t="s">
        <v>9</v>
      </c>
      <c r="G7" s="72" t="s">
        <v>49</v>
      </c>
      <c r="H7" s="71">
        <v>32</v>
      </c>
      <c r="I7" s="71">
        <v>826</v>
      </c>
      <c r="J7" s="44">
        <v>2.75</v>
      </c>
      <c r="K7" s="44">
        <f>H7*12</f>
        <v>384</v>
      </c>
      <c r="L7" s="44">
        <v>35</v>
      </c>
      <c r="M7" s="75">
        <f>I7*J7+K7+L7</f>
        <v>2690.5</v>
      </c>
      <c r="N7" s="74" t="s">
        <v>50</v>
      </c>
    </row>
    <row r="8" spans="2:14" s="6" customFormat="1">
      <c r="B8" s="12">
        <v>4</v>
      </c>
      <c r="C8" s="7" t="s">
        <v>51</v>
      </c>
      <c r="D8" s="7" t="s">
        <v>52</v>
      </c>
      <c r="E8" s="7" t="s">
        <v>53</v>
      </c>
      <c r="F8" s="7" t="s">
        <v>9</v>
      </c>
      <c r="G8" s="7" t="s">
        <v>3</v>
      </c>
      <c r="H8" s="7">
        <v>82</v>
      </c>
      <c r="I8" s="7">
        <v>1782</v>
      </c>
      <c r="J8" s="8">
        <v>1.5</v>
      </c>
      <c r="K8" s="8">
        <f>H8*12</f>
        <v>984</v>
      </c>
      <c r="L8" s="8">
        <v>35</v>
      </c>
      <c r="M8" s="13">
        <f>I8*J8+K8+L8</f>
        <v>3692</v>
      </c>
      <c r="N8" s="11" t="s">
        <v>54</v>
      </c>
    </row>
    <row r="9" spans="2:14" s="6" customFormat="1">
      <c r="B9" s="12">
        <v>5</v>
      </c>
      <c r="C9" s="7" t="s">
        <v>55</v>
      </c>
      <c r="D9" s="7" t="s">
        <v>56</v>
      </c>
      <c r="E9" s="7" t="s">
        <v>57</v>
      </c>
      <c r="F9" s="7" t="s">
        <v>9</v>
      </c>
      <c r="G9" s="7" t="s">
        <v>36</v>
      </c>
      <c r="H9" s="7">
        <v>37</v>
      </c>
      <c r="I9" s="7">
        <v>362</v>
      </c>
      <c r="J9" s="8">
        <v>2.75</v>
      </c>
      <c r="K9" s="8">
        <f>H9*12</f>
        <v>444</v>
      </c>
      <c r="L9" s="8">
        <v>35</v>
      </c>
      <c r="M9" s="13">
        <f>I9*J9+K9+L9</f>
        <v>1474.5</v>
      </c>
      <c r="N9" s="11" t="s">
        <v>58</v>
      </c>
    </row>
    <row r="10" spans="2:14" s="6" customFormat="1">
      <c r="B10" s="12">
        <v>6</v>
      </c>
      <c r="C10" s="7" t="s">
        <v>55</v>
      </c>
      <c r="D10" s="7" t="s">
        <v>59</v>
      </c>
      <c r="E10" s="7" t="s">
        <v>60</v>
      </c>
      <c r="F10" s="7" t="s">
        <v>9</v>
      </c>
      <c r="G10" s="7" t="s">
        <v>18</v>
      </c>
      <c r="H10" s="7">
        <v>19</v>
      </c>
      <c r="I10" s="7">
        <v>232</v>
      </c>
      <c r="J10" s="8">
        <v>2.75</v>
      </c>
      <c r="K10" s="8">
        <f>H10*12</f>
        <v>228</v>
      </c>
      <c r="L10" s="8">
        <v>35</v>
      </c>
      <c r="M10" s="13">
        <f>I10*J10+K10+L10</f>
        <v>901</v>
      </c>
      <c r="N10" s="11" t="s">
        <v>61</v>
      </c>
    </row>
    <row r="11" spans="2:14" s="6" customFormat="1">
      <c r="B11" s="12">
        <v>7</v>
      </c>
      <c r="C11" s="7" t="s">
        <v>55</v>
      </c>
      <c r="D11" s="7" t="s">
        <v>62</v>
      </c>
      <c r="E11" s="7" t="s">
        <v>63</v>
      </c>
      <c r="F11" s="7" t="s">
        <v>9</v>
      </c>
      <c r="G11" s="7" t="s">
        <v>18</v>
      </c>
      <c r="H11" s="7">
        <v>4</v>
      </c>
      <c r="I11" s="7">
        <v>28</v>
      </c>
      <c r="J11" s="8">
        <v>2.75</v>
      </c>
      <c r="K11" s="8">
        <f>H11*12</f>
        <v>48</v>
      </c>
      <c r="L11" s="8">
        <v>35</v>
      </c>
      <c r="M11" s="13">
        <f>I11*J11+K11+L11</f>
        <v>160</v>
      </c>
      <c r="N11" s="11" t="s">
        <v>61</v>
      </c>
    </row>
    <row r="12" spans="2:14" s="6" customFormat="1">
      <c r="B12" s="12">
        <v>8</v>
      </c>
      <c r="C12" s="7" t="s">
        <v>64</v>
      </c>
      <c r="D12" s="9" t="s">
        <v>65</v>
      </c>
      <c r="E12" s="7" t="s">
        <v>66</v>
      </c>
      <c r="F12" s="7" t="s">
        <v>9</v>
      </c>
      <c r="G12" s="7" t="s">
        <v>67</v>
      </c>
      <c r="H12" s="7">
        <v>72</v>
      </c>
      <c r="I12" s="7">
        <v>1540</v>
      </c>
      <c r="J12" s="8">
        <v>2.75</v>
      </c>
      <c r="K12" s="8">
        <f>H12*12</f>
        <v>864</v>
      </c>
      <c r="L12" s="8">
        <v>35</v>
      </c>
      <c r="M12" s="13">
        <f>I12*J12+K12+L12</f>
        <v>5134</v>
      </c>
      <c r="N12" s="11" t="s">
        <v>68</v>
      </c>
    </row>
    <row r="13" spans="2:14" s="6" customFormat="1">
      <c r="B13" s="12">
        <v>9</v>
      </c>
      <c r="C13" s="7" t="s">
        <v>69</v>
      </c>
      <c r="D13" s="7" t="s">
        <v>70</v>
      </c>
      <c r="E13" s="7" t="s">
        <v>71</v>
      </c>
      <c r="F13" s="7" t="s">
        <v>9</v>
      </c>
      <c r="G13" s="7" t="s">
        <v>42</v>
      </c>
      <c r="H13" s="7">
        <v>16</v>
      </c>
      <c r="I13" s="7">
        <v>349</v>
      </c>
      <c r="J13" s="8">
        <v>2.75</v>
      </c>
      <c r="K13" s="8">
        <f>H13*12</f>
        <v>192</v>
      </c>
      <c r="L13" s="8">
        <v>35</v>
      </c>
      <c r="M13" s="13">
        <f>I13*J13+K13+L13</f>
        <v>1186.75</v>
      </c>
      <c r="N13" s="11" t="s">
        <v>43</v>
      </c>
    </row>
    <row r="14" spans="2:14" s="6" customFormat="1">
      <c r="B14" s="12">
        <v>10</v>
      </c>
      <c r="C14" s="7" t="s">
        <v>72</v>
      </c>
      <c r="D14" s="7" t="s">
        <v>73</v>
      </c>
      <c r="E14" s="7" t="s">
        <v>74</v>
      </c>
      <c r="F14" s="7" t="s">
        <v>9</v>
      </c>
      <c r="G14" s="7" t="s">
        <v>75</v>
      </c>
      <c r="H14" s="7">
        <v>81</v>
      </c>
      <c r="I14" s="7">
        <v>1682</v>
      </c>
      <c r="J14" s="8">
        <v>1.5</v>
      </c>
      <c r="K14" s="8">
        <f>H14*12</f>
        <v>972</v>
      </c>
      <c r="L14" s="8">
        <v>35</v>
      </c>
      <c r="M14" s="13">
        <f>I14*J14+K14+L14</f>
        <v>3530</v>
      </c>
      <c r="N14" s="11" t="s">
        <v>76</v>
      </c>
    </row>
    <row r="15" spans="2:14" s="6" customFormat="1">
      <c r="B15" s="12">
        <v>11</v>
      </c>
      <c r="C15" s="7" t="s">
        <v>77</v>
      </c>
      <c r="D15" s="7" t="s">
        <v>78</v>
      </c>
      <c r="E15" s="7" t="s">
        <v>79</v>
      </c>
      <c r="F15" s="7" t="s">
        <v>9</v>
      </c>
      <c r="G15" s="7" t="s">
        <v>2</v>
      </c>
      <c r="H15" s="7">
        <v>10</v>
      </c>
      <c r="I15" s="7">
        <v>300</v>
      </c>
      <c r="J15" s="8">
        <v>2.75</v>
      </c>
      <c r="K15" s="8">
        <f>H15*12</f>
        <v>120</v>
      </c>
      <c r="L15" s="8">
        <v>35</v>
      </c>
      <c r="M15" s="13">
        <f>I15*J15+K15+L15</f>
        <v>980</v>
      </c>
      <c r="N15" s="11" t="s">
        <v>80</v>
      </c>
    </row>
    <row r="16" spans="2:14" s="6" customFormat="1">
      <c r="B16" s="12">
        <v>12</v>
      </c>
      <c r="C16" s="7" t="s">
        <v>77</v>
      </c>
      <c r="D16" s="7" t="s">
        <v>81</v>
      </c>
      <c r="E16" s="7" t="s">
        <v>82</v>
      </c>
      <c r="F16" s="7" t="s">
        <v>9</v>
      </c>
      <c r="G16" s="7" t="s">
        <v>83</v>
      </c>
      <c r="H16" s="7">
        <v>24</v>
      </c>
      <c r="I16" s="7">
        <v>267</v>
      </c>
      <c r="J16" s="8">
        <v>3.8</v>
      </c>
      <c r="K16" s="8">
        <f>H16*12</f>
        <v>288</v>
      </c>
      <c r="L16" s="8">
        <v>35</v>
      </c>
      <c r="M16" s="13">
        <f>I16*J16+K16+L16</f>
        <v>1337.6</v>
      </c>
      <c r="N16" s="11" t="s">
        <v>84</v>
      </c>
    </row>
    <row r="17" spans="2:14" s="6" customFormat="1">
      <c r="B17" s="12">
        <v>13</v>
      </c>
      <c r="C17" s="7" t="s">
        <v>77</v>
      </c>
      <c r="D17" s="7" t="s">
        <v>85</v>
      </c>
      <c r="E17" s="7" t="s">
        <v>86</v>
      </c>
      <c r="F17" s="7" t="s">
        <v>9</v>
      </c>
      <c r="G17" s="7" t="s">
        <v>87</v>
      </c>
      <c r="H17" s="7">
        <v>66</v>
      </c>
      <c r="I17" s="7">
        <v>1280</v>
      </c>
      <c r="J17" s="8">
        <v>3.8</v>
      </c>
      <c r="K17" s="8">
        <f>H17*12</f>
        <v>792</v>
      </c>
      <c r="L17" s="8">
        <v>35</v>
      </c>
      <c r="M17" s="13">
        <f>I17*J17+K17+L17</f>
        <v>5691</v>
      </c>
      <c r="N17" s="11" t="s">
        <v>88</v>
      </c>
    </row>
    <row r="18" spans="2:14" s="6" customFormat="1">
      <c r="B18" s="12">
        <v>14</v>
      </c>
      <c r="C18" s="7" t="s">
        <v>89</v>
      </c>
      <c r="D18" s="7" t="s">
        <v>90</v>
      </c>
      <c r="E18" s="7" t="s">
        <v>91</v>
      </c>
      <c r="F18" s="7" t="s">
        <v>9</v>
      </c>
      <c r="G18" s="7" t="s">
        <v>1</v>
      </c>
      <c r="H18" s="7">
        <v>94</v>
      </c>
      <c r="I18" s="7">
        <v>2070</v>
      </c>
      <c r="J18" s="8">
        <v>4.8</v>
      </c>
      <c r="K18" s="8">
        <f>H18*12</f>
        <v>1128</v>
      </c>
      <c r="L18" s="8">
        <v>35</v>
      </c>
      <c r="M18" s="13">
        <f>I18*J18+K18+L18</f>
        <v>11099</v>
      </c>
      <c r="N18" s="11" t="s">
        <v>92</v>
      </c>
    </row>
    <row r="19" spans="2:14" s="6" customFormat="1">
      <c r="B19" s="12">
        <v>15</v>
      </c>
      <c r="C19" s="7" t="s">
        <v>89</v>
      </c>
      <c r="D19" s="7" t="s">
        <v>93</v>
      </c>
      <c r="E19" s="7" t="s">
        <v>94</v>
      </c>
      <c r="F19" s="7" t="s">
        <v>9</v>
      </c>
      <c r="G19" s="7" t="s">
        <v>1</v>
      </c>
      <c r="H19" s="7">
        <v>24</v>
      </c>
      <c r="I19" s="7">
        <v>296</v>
      </c>
      <c r="J19" s="8">
        <v>4.8</v>
      </c>
      <c r="K19" s="8">
        <f>H19*12</f>
        <v>288</v>
      </c>
      <c r="L19" s="8">
        <v>35</v>
      </c>
      <c r="M19" s="13">
        <f>I19*J19+K19+L19</f>
        <v>1743.8</v>
      </c>
      <c r="N19" s="11" t="s">
        <v>92</v>
      </c>
    </row>
    <row r="20" spans="2:14" s="6" customFormat="1">
      <c r="B20" s="12">
        <v>16</v>
      </c>
      <c r="C20" s="7" t="s">
        <v>95</v>
      </c>
      <c r="D20" s="7" t="s">
        <v>96</v>
      </c>
      <c r="E20" s="7" t="s">
        <v>97</v>
      </c>
      <c r="F20" s="7" t="s">
        <v>9</v>
      </c>
      <c r="G20" s="7" t="s">
        <v>98</v>
      </c>
      <c r="H20" s="7">
        <v>23</v>
      </c>
      <c r="I20" s="7">
        <v>431</v>
      </c>
      <c r="J20" s="8">
        <v>3.8</v>
      </c>
      <c r="K20" s="8">
        <f>H20*12</f>
        <v>276</v>
      </c>
      <c r="L20" s="8">
        <v>35</v>
      </c>
      <c r="M20" s="13">
        <f>I20*J20+K20+L20</f>
        <v>1948.8</v>
      </c>
      <c r="N20" s="11" t="s">
        <v>99</v>
      </c>
    </row>
    <row r="21" spans="2:14" s="6" customFormat="1">
      <c r="B21" s="12">
        <v>17</v>
      </c>
      <c r="C21" s="7" t="s">
        <v>95</v>
      </c>
      <c r="D21" s="7" t="s">
        <v>100</v>
      </c>
      <c r="E21" s="7" t="s">
        <v>101</v>
      </c>
      <c r="F21" s="7" t="s">
        <v>9</v>
      </c>
      <c r="G21" s="7" t="s">
        <v>102</v>
      </c>
      <c r="H21" s="7">
        <v>13</v>
      </c>
      <c r="I21" s="7">
        <v>89</v>
      </c>
      <c r="J21" s="8">
        <v>4.8</v>
      </c>
      <c r="K21" s="8">
        <f>H21*12</f>
        <v>156</v>
      </c>
      <c r="L21" s="8">
        <v>35</v>
      </c>
      <c r="M21" s="13">
        <f>I21*J21+K21+L21</f>
        <v>618.20000000000005</v>
      </c>
      <c r="N21" s="11" t="s">
        <v>103</v>
      </c>
    </row>
    <row r="22" spans="2:14" s="6" customFormat="1">
      <c r="B22" s="12">
        <v>18</v>
      </c>
      <c r="C22" s="7" t="s">
        <v>104</v>
      </c>
      <c r="D22" s="7" t="s">
        <v>105</v>
      </c>
      <c r="E22" s="7" t="s">
        <v>106</v>
      </c>
      <c r="F22" s="7" t="s">
        <v>9</v>
      </c>
      <c r="G22" s="7" t="s">
        <v>2</v>
      </c>
      <c r="H22" s="7">
        <v>10</v>
      </c>
      <c r="I22" s="7">
        <v>300</v>
      </c>
      <c r="J22" s="8">
        <v>2.75</v>
      </c>
      <c r="K22" s="8">
        <f>H22*12</f>
        <v>120</v>
      </c>
      <c r="L22" s="8">
        <v>35</v>
      </c>
      <c r="M22" s="13">
        <f>I22*J22+K22+L22</f>
        <v>980</v>
      </c>
      <c r="N22" s="11" t="s">
        <v>80</v>
      </c>
    </row>
    <row r="23" spans="2:14" s="6" customFormat="1">
      <c r="B23" s="12">
        <v>19</v>
      </c>
      <c r="C23" s="7" t="s">
        <v>104</v>
      </c>
      <c r="D23" s="7" t="s">
        <v>107</v>
      </c>
      <c r="E23" s="7" t="s">
        <v>108</v>
      </c>
      <c r="F23" s="7" t="s">
        <v>9</v>
      </c>
      <c r="G23" s="7" t="s">
        <v>21</v>
      </c>
      <c r="H23" s="7">
        <v>5</v>
      </c>
      <c r="I23" s="7">
        <v>47</v>
      </c>
      <c r="J23" s="8">
        <v>2.75</v>
      </c>
      <c r="K23" s="8">
        <f>H23*12</f>
        <v>60</v>
      </c>
      <c r="L23" s="8">
        <v>35</v>
      </c>
      <c r="M23" s="13">
        <f>I23*J23+K23+L23</f>
        <v>224.25</v>
      </c>
      <c r="N23" s="11" t="s">
        <v>46</v>
      </c>
    </row>
    <row r="24" spans="2:14" s="6" customFormat="1">
      <c r="B24" s="12">
        <v>20</v>
      </c>
      <c r="C24" s="7" t="s">
        <v>109</v>
      </c>
      <c r="D24" s="7" t="s">
        <v>110</v>
      </c>
      <c r="E24" s="7" t="s">
        <v>111</v>
      </c>
      <c r="F24" s="7" t="s">
        <v>9</v>
      </c>
      <c r="G24" s="7" t="s">
        <v>112</v>
      </c>
      <c r="H24" s="7">
        <v>50</v>
      </c>
      <c r="I24" s="7">
        <v>675</v>
      </c>
      <c r="J24" s="8">
        <v>1.5</v>
      </c>
      <c r="K24" s="8">
        <f>H24*12</f>
        <v>600</v>
      </c>
      <c r="L24" s="8">
        <v>35</v>
      </c>
      <c r="M24" s="13">
        <f>I24*J24+K24+L24</f>
        <v>1647.5</v>
      </c>
      <c r="N24" s="11" t="s">
        <v>113</v>
      </c>
    </row>
    <row r="25" spans="2:14" s="6" customFormat="1">
      <c r="B25" s="12">
        <v>21</v>
      </c>
      <c r="C25" s="7" t="s">
        <v>109</v>
      </c>
      <c r="D25" s="7" t="s">
        <v>114</v>
      </c>
      <c r="E25" s="7" t="s">
        <v>115</v>
      </c>
      <c r="F25" s="7" t="s">
        <v>9</v>
      </c>
      <c r="G25" s="7" t="s">
        <v>37</v>
      </c>
      <c r="H25" s="7">
        <v>41</v>
      </c>
      <c r="I25" s="7">
        <v>860</v>
      </c>
      <c r="J25" s="8">
        <v>2.75</v>
      </c>
      <c r="K25" s="8">
        <f>H25*12</f>
        <v>492</v>
      </c>
      <c r="L25" s="8">
        <v>35</v>
      </c>
      <c r="M25" s="13">
        <f>I25*J25+K25+L25</f>
        <v>2892</v>
      </c>
      <c r="N25" s="11" t="s">
        <v>116</v>
      </c>
    </row>
    <row r="26" spans="2:14" s="6" customFormat="1">
      <c r="B26" s="12">
        <v>22</v>
      </c>
      <c r="C26" s="7" t="s">
        <v>109</v>
      </c>
      <c r="D26" s="7" t="s">
        <v>117</v>
      </c>
      <c r="E26" s="7" t="s">
        <v>118</v>
      </c>
      <c r="F26" s="7" t="s">
        <v>9</v>
      </c>
      <c r="G26" s="7" t="s">
        <v>29</v>
      </c>
      <c r="H26" s="7">
        <v>21</v>
      </c>
      <c r="I26" s="7">
        <v>174</v>
      </c>
      <c r="J26" s="8">
        <v>1.5</v>
      </c>
      <c r="K26" s="8">
        <f>H26*12</f>
        <v>252</v>
      </c>
      <c r="L26" s="8">
        <v>35</v>
      </c>
      <c r="M26" s="13">
        <f>I26*J26+K26+L26</f>
        <v>548</v>
      </c>
      <c r="N26" s="11" t="s">
        <v>119</v>
      </c>
    </row>
    <row r="27" spans="2:14" s="6" customFormat="1">
      <c r="B27" s="12">
        <v>23</v>
      </c>
      <c r="C27" s="7" t="s">
        <v>120</v>
      </c>
      <c r="D27" s="7" t="s">
        <v>121</v>
      </c>
      <c r="E27" s="7" t="s">
        <v>122</v>
      </c>
      <c r="F27" s="7" t="s">
        <v>9</v>
      </c>
      <c r="G27" s="7" t="s">
        <v>2</v>
      </c>
      <c r="H27" s="7">
        <v>41</v>
      </c>
      <c r="I27" s="7">
        <v>1030</v>
      </c>
      <c r="J27" s="8">
        <v>2.75</v>
      </c>
      <c r="K27" s="8">
        <f>H27*12</f>
        <v>492</v>
      </c>
      <c r="L27" s="8">
        <v>35</v>
      </c>
      <c r="M27" s="13">
        <f>I27*J27+K27+L27</f>
        <v>3359.5</v>
      </c>
      <c r="N27" s="11" t="s">
        <v>123</v>
      </c>
    </row>
    <row r="28" spans="2:14" s="6" customFormat="1">
      <c r="B28" s="12">
        <v>24</v>
      </c>
      <c r="C28" s="7" t="s">
        <v>120</v>
      </c>
      <c r="D28" s="7" t="s">
        <v>124</v>
      </c>
      <c r="E28" s="7" t="s">
        <v>125</v>
      </c>
      <c r="F28" s="7" t="s">
        <v>9</v>
      </c>
      <c r="G28" s="7" t="s">
        <v>2</v>
      </c>
      <c r="H28" s="7">
        <v>76</v>
      </c>
      <c r="I28" s="7">
        <v>2081</v>
      </c>
      <c r="J28" s="8">
        <v>2.75</v>
      </c>
      <c r="K28" s="8">
        <f>H28*12</f>
        <v>912</v>
      </c>
      <c r="L28" s="8">
        <v>35</v>
      </c>
      <c r="M28" s="13">
        <f>I28*J28+K28+L28</f>
        <v>6669.75</v>
      </c>
      <c r="N28" s="11" t="s">
        <v>126</v>
      </c>
    </row>
    <row r="29" spans="2:14" s="6" customFormat="1">
      <c r="B29" s="12">
        <v>25</v>
      </c>
      <c r="C29" s="7" t="s">
        <v>120</v>
      </c>
      <c r="D29" s="7" t="s">
        <v>127</v>
      </c>
      <c r="E29" s="7" t="s">
        <v>128</v>
      </c>
      <c r="F29" s="7" t="s">
        <v>9</v>
      </c>
      <c r="G29" s="7" t="s">
        <v>2</v>
      </c>
      <c r="H29" s="7">
        <v>25</v>
      </c>
      <c r="I29" s="7">
        <v>530</v>
      </c>
      <c r="J29" s="8">
        <v>2.75</v>
      </c>
      <c r="K29" s="8">
        <f>H29*12</f>
        <v>300</v>
      </c>
      <c r="L29" s="8">
        <v>35</v>
      </c>
      <c r="M29" s="13">
        <f>I29*J29+K29+L29</f>
        <v>1792.5</v>
      </c>
      <c r="N29" s="11" t="s">
        <v>129</v>
      </c>
    </row>
    <row r="30" spans="2:14" s="6" customFormat="1">
      <c r="B30" s="12">
        <v>26</v>
      </c>
      <c r="C30" s="7" t="s">
        <v>130</v>
      </c>
      <c r="D30" s="7" t="s">
        <v>131</v>
      </c>
      <c r="E30" s="7" t="s">
        <v>132</v>
      </c>
      <c r="F30" s="7" t="s">
        <v>9</v>
      </c>
      <c r="G30" s="7" t="s">
        <v>133</v>
      </c>
      <c r="H30" s="7">
        <v>10</v>
      </c>
      <c r="I30" s="7">
        <v>37</v>
      </c>
      <c r="J30" s="8">
        <v>1.5</v>
      </c>
      <c r="K30" s="8">
        <f>H30*12</f>
        <v>120</v>
      </c>
      <c r="L30" s="8">
        <v>35</v>
      </c>
      <c r="M30" s="13">
        <f>I30*J30+K30+L30</f>
        <v>210.5</v>
      </c>
      <c r="N30" s="11" t="s">
        <v>134</v>
      </c>
    </row>
    <row r="31" spans="2:14" s="6" customFormat="1">
      <c r="B31" s="12">
        <v>27</v>
      </c>
      <c r="C31" s="7" t="s">
        <v>135</v>
      </c>
      <c r="D31" s="7" t="s">
        <v>136</v>
      </c>
      <c r="E31" s="7" t="s">
        <v>137</v>
      </c>
      <c r="F31" s="7" t="s">
        <v>9</v>
      </c>
      <c r="G31" s="7" t="s">
        <v>29</v>
      </c>
      <c r="H31" s="7">
        <v>10</v>
      </c>
      <c r="I31" s="7">
        <v>158</v>
      </c>
      <c r="J31" s="8">
        <v>1.5</v>
      </c>
      <c r="K31" s="8">
        <f>H31*12</f>
        <v>120</v>
      </c>
      <c r="L31" s="8">
        <v>35</v>
      </c>
      <c r="M31" s="13">
        <f>I31*J31+K31+L31</f>
        <v>392</v>
      </c>
      <c r="N31" s="11" t="s">
        <v>119</v>
      </c>
    </row>
    <row r="32" spans="2:14" s="6" customFormat="1">
      <c r="B32" s="12">
        <v>28</v>
      </c>
      <c r="C32" s="7" t="s">
        <v>138</v>
      </c>
      <c r="D32" s="7" t="s">
        <v>139</v>
      </c>
      <c r="E32" s="7" t="s">
        <v>140</v>
      </c>
      <c r="F32" s="7" t="s">
        <v>9</v>
      </c>
      <c r="G32" s="7" t="s">
        <v>141</v>
      </c>
      <c r="H32" s="7">
        <v>19</v>
      </c>
      <c r="I32" s="7">
        <v>196</v>
      </c>
      <c r="J32" s="8">
        <v>3.8</v>
      </c>
      <c r="K32" s="8">
        <f>H32*12</f>
        <v>228</v>
      </c>
      <c r="L32" s="8">
        <v>35</v>
      </c>
      <c r="M32" s="13">
        <f>I32*J32+K32+L32</f>
        <v>1007.8</v>
      </c>
      <c r="N32" s="11" t="s">
        <v>142</v>
      </c>
    </row>
    <row r="33" spans="2:15" s="6" customFormat="1">
      <c r="B33" s="12">
        <v>29</v>
      </c>
      <c r="C33" s="7" t="s">
        <v>138</v>
      </c>
      <c r="D33" s="7" t="s">
        <v>143</v>
      </c>
      <c r="E33" s="7" t="s">
        <v>144</v>
      </c>
      <c r="F33" s="7" t="s">
        <v>9</v>
      </c>
      <c r="G33" s="7" t="s">
        <v>145</v>
      </c>
      <c r="H33" s="7">
        <v>9</v>
      </c>
      <c r="I33" s="7">
        <v>62</v>
      </c>
      <c r="J33" s="8">
        <v>3.8</v>
      </c>
      <c r="K33" s="8">
        <f>H33*12</f>
        <v>108</v>
      </c>
      <c r="L33" s="8">
        <v>35</v>
      </c>
      <c r="M33" s="13">
        <f>I33*J33+K33+L33</f>
        <v>378.6</v>
      </c>
      <c r="N33" s="11" t="s">
        <v>146</v>
      </c>
    </row>
    <row r="34" spans="2:15" s="6" customFormat="1">
      <c r="B34" s="76">
        <v>30</v>
      </c>
      <c r="C34" s="7" t="s">
        <v>147</v>
      </c>
      <c r="D34" s="7" t="s">
        <v>148</v>
      </c>
      <c r="E34" s="7" t="s">
        <v>149</v>
      </c>
      <c r="F34" s="7" t="s">
        <v>9</v>
      </c>
      <c r="G34" s="7" t="s">
        <v>21</v>
      </c>
      <c r="H34" s="7">
        <v>52</v>
      </c>
      <c r="I34" s="7">
        <v>1580</v>
      </c>
      <c r="J34" s="8">
        <v>2.75</v>
      </c>
      <c r="K34" s="8">
        <f>H34*12</f>
        <v>624</v>
      </c>
      <c r="L34" s="8">
        <v>35</v>
      </c>
      <c r="M34" s="13">
        <f>I34*J34+K34+L34</f>
        <v>5004</v>
      </c>
      <c r="N34" s="11" t="s">
        <v>46</v>
      </c>
    </row>
    <row r="35" spans="2:15" s="6" customFormat="1">
      <c r="B35" s="12">
        <v>31</v>
      </c>
      <c r="C35" s="7" t="s">
        <v>150</v>
      </c>
      <c r="D35" s="7" t="s">
        <v>151</v>
      </c>
      <c r="E35" s="7" t="s">
        <v>152</v>
      </c>
      <c r="F35" s="7" t="s">
        <v>9</v>
      </c>
      <c r="G35" s="7" t="s">
        <v>83</v>
      </c>
      <c r="H35" s="7">
        <v>43</v>
      </c>
      <c r="I35" s="7">
        <v>943</v>
      </c>
      <c r="J35" s="8">
        <v>3.8</v>
      </c>
      <c r="K35" s="8">
        <f>H35*12</f>
        <v>516</v>
      </c>
      <c r="L35" s="8">
        <v>35</v>
      </c>
      <c r="M35" s="13">
        <f>I35*J35+K35+L35</f>
        <v>4134.3999999999996</v>
      </c>
      <c r="N35" s="11" t="s">
        <v>84</v>
      </c>
    </row>
    <row r="36" spans="2:15" s="6" customFormat="1" ht="15.75" thickBot="1">
      <c r="B36" s="49">
        <v>32</v>
      </c>
      <c r="C36" s="22" t="s">
        <v>150</v>
      </c>
      <c r="D36" s="22" t="s">
        <v>153</v>
      </c>
      <c r="E36" s="22" t="s">
        <v>154</v>
      </c>
      <c r="F36" s="22" t="s">
        <v>9</v>
      </c>
      <c r="G36" s="22" t="s">
        <v>3</v>
      </c>
      <c r="H36" s="22">
        <v>63</v>
      </c>
      <c r="I36" s="22">
        <v>1143</v>
      </c>
      <c r="J36" s="23">
        <v>1.5</v>
      </c>
      <c r="K36" s="23">
        <f>H36*12</f>
        <v>756</v>
      </c>
      <c r="L36" s="23">
        <v>35</v>
      </c>
      <c r="M36" s="24">
        <f>I36*J36+K36+L36</f>
        <v>2505.5</v>
      </c>
      <c r="N36" s="11" t="s">
        <v>54</v>
      </c>
    </row>
    <row r="37" spans="2:15" s="6" customFormat="1" ht="15.75" thickBot="1">
      <c r="B37" s="67" t="s">
        <v>155</v>
      </c>
      <c r="C37" s="68"/>
      <c r="D37" s="68"/>
      <c r="E37" s="68"/>
      <c r="F37" s="68"/>
      <c r="G37" s="68"/>
      <c r="H37" s="77"/>
      <c r="I37" s="77"/>
      <c r="J37" s="68"/>
      <c r="K37" s="68"/>
      <c r="L37" s="69"/>
      <c r="M37" s="25">
        <f>ROUND(SUM(M5:M36),0)</f>
        <v>79396</v>
      </c>
      <c r="N37" s="73"/>
    </row>
    <row r="38" spans="2:15" s="6" customFormat="1" ht="15.75" thickBot="1">
      <c r="B38" s="45"/>
      <c r="C38"/>
      <c r="D38"/>
      <c r="E38"/>
      <c r="F38"/>
      <c r="G38"/>
      <c r="H38" s="14">
        <f>SUM(H5:H36)</f>
        <v>1185</v>
      </c>
      <c r="I38" s="79">
        <f>SUM(I5:I36)</f>
        <v>22818</v>
      </c>
      <c r="J38" s="46"/>
      <c r="K38" s="46"/>
      <c r="L38" s="46"/>
      <c r="M38" s="46"/>
      <c r="N38"/>
    </row>
    <row r="39" spans="2:15" s="3" customFormat="1" ht="33.75" customHeight="1" thickBot="1">
      <c r="B39" s="53" t="s">
        <v>38</v>
      </c>
      <c r="C39" s="54"/>
      <c r="D39" s="54"/>
      <c r="E39" s="54"/>
      <c r="F39" s="54"/>
      <c r="G39" s="54"/>
      <c r="H39" s="78"/>
      <c r="I39" s="78"/>
      <c r="J39" s="54"/>
      <c r="K39" s="54"/>
      <c r="L39" s="54"/>
      <c r="M39" s="55"/>
      <c r="O39" s="4"/>
    </row>
    <row r="40" spans="2:15" s="3" customFormat="1" ht="46.5" customHeight="1" thickBot="1">
      <c r="B40" s="50" t="s">
        <v>20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</sheetData>
  <sortState ref="C4:M18">
    <sortCondition ref="C4:C18"/>
    <sortCondition ref="D4:D18"/>
  </sortState>
  <mergeCells count="7">
    <mergeCell ref="B40:M40"/>
    <mergeCell ref="B39:M39"/>
    <mergeCell ref="I2:M2"/>
    <mergeCell ref="I3:M3"/>
    <mergeCell ref="B2:H2"/>
    <mergeCell ref="B3:H3"/>
    <mergeCell ref="B37:L37"/>
  </mergeCells>
  <conditionalFormatting sqref="E39:E1048576 E2:E3">
    <cfRule type="duplicateValues" dxfId="1" priority="2"/>
  </conditionalFormatting>
  <pageMargins left="0.15748031496062992" right="0.11811023622047245" top="0.37" bottom="0.59" header="0.19685039370078741" footer="0.27"/>
  <pageSetup scale="95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2"/>
  <sheetViews>
    <sheetView workbookViewId="0">
      <selection activeCell="O20" sqref="O20"/>
    </sheetView>
  </sheetViews>
  <sheetFormatPr defaultRowHeight="15"/>
  <cols>
    <col min="3" max="3" width="3.42578125" bestFit="1" customWidth="1"/>
    <col min="4" max="4" width="19.140625" bestFit="1" customWidth="1"/>
    <col min="5" max="5" width="11.7109375" bestFit="1" customWidth="1"/>
    <col min="6" max="6" width="8.7109375" bestFit="1" customWidth="1"/>
    <col min="7" max="7" width="6.42578125" bestFit="1" customWidth="1"/>
    <col min="8" max="8" width="13.140625" bestFit="1" customWidth="1"/>
    <col min="9" max="9" width="5.42578125" bestFit="1" customWidth="1"/>
    <col min="10" max="10" width="8.28515625" bestFit="1" customWidth="1"/>
    <col min="11" max="11" width="5.42578125" bestFit="1" customWidth="1"/>
    <col min="12" max="12" width="7.140625" bestFit="1" customWidth="1"/>
    <col min="13" max="13" width="6.42578125" bestFit="1" customWidth="1"/>
    <col min="14" max="14" width="6.5703125" bestFit="1" customWidth="1"/>
    <col min="15" max="15" width="32.7109375" bestFit="1" customWidth="1"/>
  </cols>
  <sheetData>
    <row r="3" spans="3:16" ht="15.75" thickBot="1"/>
    <row r="4" spans="3:16" ht="30.75" thickBot="1">
      <c r="C4" s="27" t="s">
        <v>13</v>
      </c>
      <c r="D4" s="28" t="s">
        <v>22</v>
      </c>
      <c r="E4" s="29" t="s">
        <v>23</v>
      </c>
      <c r="F4" s="30" t="s">
        <v>24</v>
      </c>
    </row>
    <row r="5" spans="3:16">
      <c r="C5" s="31">
        <v>1</v>
      </c>
      <c r="D5" s="32" t="s">
        <v>25</v>
      </c>
      <c r="E5" s="33">
        <v>1.5</v>
      </c>
      <c r="F5" s="34">
        <v>12</v>
      </c>
    </row>
    <row r="6" spans="3:16">
      <c r="C6" s="35">
        <v>2</v>
      </c>
      <c r="D6" s="36" t="s">
        <v>26</v>
      </c>
      <c r="E6" s="37">
        <v>2.75</v>
      </c>
      <c r="F6" s="38">
        <v>12</v>
      </c>
    </row>
    <row r="7" spans="3:16">
      <c r="C7" s="35">
        <v>3</v>
      </c>
      <c r="D7" s="36" t="s">
        <v>27</v>
      </c>
      <c r="E7" s="37">
        <v>3.8</v>
      </c>
      <c r="F7" s="38">
        <v>12</v>
      </c>
    </row>
    <row r="8" spans="3:16" ht="15.75" thickBot="1">
      <c r="C8" s="39">
        <v>4</v>
      </c>
      <c r="D8" s="40" t="s">
        <v>28</v>
      </c>
      <c r="E8" s="41">
        <v>4.8</v>
      </c>
      <c r="F8" s="42">
        <v>12</v>
      </c>
    </row>
    <row r="10" spans="3:16" ht="15.75" thickBot="1"/>
    <row r="11" spans="3:16" ht="15.75" thickBot="1">
      <c r="C11" s="14" t="s">
        <v>13</v>
      </c>
      <c r="D11" s="15" t="s">
        <v>4</v>
      </c>
      <c r="E11" s="15" t="s">
        <v>14</v>
      </c>
      <c r="F11" s="15" t="s">
        <v>17</v>
      </c>
      <c r="G11" s="15" t="s">
        <v>5</v>
      </c>
      <c r="H11" s="15" t="s">
        <v>6</v>
      </c>
      <c r="I11" s="15" t="s">
        <v>7</v>
      </c>
      <c r="J11" s="15" t="s">
        <v>0</v>
      </c>
      <c r="K11" s="16" t="s">
        <v>8</v>
      </c>
      <c r="L11" s="16" t="s">
        <v>10</v>
      </c>
      <c r="M11" s="17" t="s">
        <v>11</v>
      </c>
      <c r="N11" s="26" t="s">
        <v>12</v>
      </c>
      <c r="O11" s="10" t="s">
        <v>19</v>
      </c>
    </row>
    <row r="12" spans="3:16">
      <c r="C12" s="12">
        <v>31</v>
      </c>
      <c r="D12" s="7" t="s">
        <v>30</v>
      </c>
      <c r="E12" s="7" t="s">
        <v>31</v>
      </c>
      <c r="F12" s="47" t="s">
        <v>32</v>
      </c>
      <c r="G12" s="9" t="s">
        <v>9</v>
      </c>
      <c r="H12" s="7" t="s">
        <v>33</v>
      </c>
      <c r="I12" s="7">
        <v>11</v>
      </c>
      <c r="J12" s="43">
        <v>200</v>
      </c>
      <c r="K12" s="44">
        <v>1.5</v>
      </c>
      <c r="L12" s="8">
        <v>132</v>
      </c>
      <c r="M12" s="8">
        <v>35</v>
      </c>
      <c r="N12" s="13">
        <v>467</v>
      </c>
      <c r="O12" s="11" t="s">
        <v>34</v>
      </c>
      <c r="P12" s="48" t="s">
        <v>35</v>
      </c>
    </row>
  </sheetData>
  <conditionalFormatting sqref="C4 D5:D8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2025-12-08T10:24:42Z</cp:lastPrinted>
  <dcterms:created xsi:type="dcterms:W3CDTF">2023-10-09T12:38:08Z</dcterms:created>
  <dcterms:modified xsi:type="dcterms:W3CDTF">2025-12-08T10:45:37Z</dcterms:modified>
</cp:coreProperties>
</file>