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7" i="1" l="1"/>
  <c r="J14" i="1"/>
  <c r="J5" i="1"/>
  <c r="J6" i="1"/>
  <c r="J7" i="1"/>
  <c r="J8" i="1"/>
  <c r="J9" i="1"/>
  <c r="J10" i="1"/>
  <c r="J11" i="1"/>
  <c r="J12" i="1"/>
  <c r="J13" i="1"/>
  <c r="J4" i="1"/>
  <c r="H5" i="1"/>
  <c r="H6" i="1"/>
  <c r="H7" i="1"/>
  <c r="H8" i="1"/>
  <c r="H9" i="1"/>
  <c r="H10" i="1"/>
  <c r="H11" i="1"/>
  <c r="H12" i="1"/>
  <c r="H13" i="1"/>
  <c r="H4" i="1"/>
</calcChain>
</file>

<file path=xl/sharedStrings.xml><?xml version="1.0" encoding="utf-8"?>
<sst xmlns="http://schemas.openxmlformats.org/spreadsheetml/2006/main" count="66" uniqueCount="53">
  <si>
    <t>INVOICE
PRAGATI LOGISTICS,SAMANTA SAHI KHUNTIA LANE,8984191006
GST No:21AGHPB9356M1Z9</t>
  </si>
  <si>
    <t>02/12/2023</t>
  </si>
  <si>
    <t>212</t>
  </si>
  <si>
    <t>205</t>
  </si>
  <si>
    <t>217</t>
  </si>
  <si>
    <t>05/12/2023</t>
  </si>
  <si>
    <t>211</t>
  </si>
  <si>
    <t>15/12/2023</t>
  </si>
  <si>
    <t>221</t>
  </si>
  <si>
    <t>19/12/2023</t>
  </si>
  <si>
    <t>232</t>
  </si>
  <si>
    <t>21/12/2023</t>
  </si>
  <si>
    <t>5251</t>
  </si>
  <si>
    <t>22/12/2023</t>
  </si>
  <si>
    <t>5257</t>
  </si>
  <si>
    <t>29/12/2023</t>
  </si>
  <si>
    <t>240</t>
  </si>
  <si>
    <t>30/12/2023</t>
  </si>
  <si>
    <t>243</t>
  </si>
  <si>
    <t>Thanking you for your business.
PRAGATI LOGISTICS</t>
  </si>
  <si>
    <t>Kindly, verify &amp; confirm within 7 days, else GST will be filed by 20th JANUARY, 2023. 
GST to be paid by Consignor under Reverse Charge Mechanism(RCM) as per GST.</t>
  </si>
  <si>
    <t>JAGATSINGHPUR</t>
  </si>
  <si>
    <t>JAJPUR ROAD</t>
  </si>
  <si>
    <t>AUL</t>
  </si>
  <si>
    <t>PATTAMUNDAI</t>
  </si>
  <si>
    <t>JARKA</t>
  </si>
  <si>
    <t>DHENKANAL</t>
  </si>
  <si>
    <t>KUAKHIA</t>
  </si>
  <si>
    <t>RAJKANIKA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</si>
  <si>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</si>
  <si>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</si>
  <si>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</si>
  <si>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</si>
  <si>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</si>
  <si>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</si>
  <si>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</si>
  <si>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</si>
  <si>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LR CH</t>
  </si>
  <si>
    <t>AMOUNT</t>
  </si>
  <si>
    <t>(RUPEES FOUR THOUSAND THREE HUNDRED EIGHTY FIVE ONLY)</t>
  </si>
  <si>
    <t>PL/DO/17866</t>
  </si>
  <si>
    <t>PL/DO/17865</t>
  </si>
  <si>
    <t>PL/DO/17888</t>
  </si>
  <si>
    <t>PL/DO/18086</t>
  </si>
  <si>
    <t>PL/DO/18754</t>
  </si>
  <si>
    <t>PL/DO/18975</t>
  </si>
  <si>
    <t>PL/DO/19163</t>
  </si>
  <si>
    <t>PL/DO/19182</t>
  </si>
  <si>
    <t>PL/DO/19696</t>
  </si>
  <si>
    <t>PL/DO/19757</t>
  </si>
  <si>
    <t>CTC</t>
  </si>
  <si>
    <t xml:space="preserve">Bill Date:31/12/2023
Bill NO : 32221
Total Amount: 4385.00
</t>
  </si>
  <si>
    <t xml:space="preserve">M S ENTERPRISES (CDA)
Address:HINDOL KOTHI PLOT NO.548  TULASIPUR CUTTACK 753008,7978207687
GST No:21ACAPJ4894M1ZF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</si>
</sst>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1000125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3718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X5" sqref="X5"/>
    </sheetView>
  </sheetViews>
  <sheetFormatPr defaultRowHeight="15"/>
  <cols>
    <col min="1" max="1" width="3.85546875" style="1" customWidth="1"/>
    <col min="2" max="2" width="11.42578125" style="1" customWidth="1"/>
    <col min="3" max="3" width="13.42578125" style="1" customWidth="1"/>
    <col min="4" max="4" width="7" style="1" customWidth="1"/>
    <col min="5" max="5" width="17.28515625" style="1" customWidth="1"/>
    <col min="6" max="6" width="8.28515625" style="1" customWidth="1"/>
    <col min="7" max="7" width="6.42578125" style="1" customWidth="1"/>
    <col min="8" max="9" width="7.42578125" style="2" customWidth="1"/>
    <col min="10" max="10" width="9.42578125" style="2" bestFit="1" customWidth="1"/>
    <col min="11" max="11" width="9.140625" style="1" customWidth="1"/>
    <col min="12" max="14" width="9.140625" style="1"/>
    <col min="15" max="15" width="11" style="1" bestFit="1" customWidth="1"/>
    <col min="16" max="16384" width="9.140625" style="1"/>
  </cols>
  <sheetData>
    <row r="1" spans="1:10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7"/>
    </row>
    <row r="2" spans="1:10" ht="90" customHeight="1">
      <c r="A2" s="12" t="s">
        <v>52</v>
      </c>
      <c r="B2" s="13"/>
      <c r="C2" s="13"/>
      <c r="D2" s="13"/>
      <c r="E2" s="14"/>
      <c r="F2" s="15" t="s">
        <v>51</v>
      </c>
      <c r="G2" s="16"/>
      <c r="H2" s="16"/>
      <c r="I2" s="16"/>
      <c r="J2" s="17"/>
    </row>
    <row r="3" spans="1:10" s="21" customFormat="1" ht="15" customHeight="1">
      <c r="A3" s="19" t="s">
        <v>29</v>
      </c>
      <c r="B3" s="19" t="s">
        <v>30</v>
      </c>
      <c r="C3" s="19" t="s">
        <v>31</v>
      </c>
      <c r="D3" s="19" t="s">
        <v>32</v>
      </c>
      <c r="E3" s="19" t="s">
        <v>33</v>
      </c>
      <c r="F3" s="19" t="s">
        <v>34</v>
      </c>
      <c r="G3" s="19" t="s">
        <v>35</v>
      </c>
      <c r="H3" s="20" t="s">
        <v>36</v>
      </c>
      <c r="I3" s="20" t="s">
        <v>37</v>
      </c>
      <c r="J3" s="20" t="s">
        <v>38</v>
      </c>
    </row>
    <row r="4" spans="1:10" ht="15" customHeight="1">
      <c r="A4" s="22">
        <v>1</v>
      </c>
      <c r="B4" s="4" t="s">
        <v>1</v>
      </c>
      <c r="C4" s="4" t="s">
        <v>41</v>
      </c>
      <c r="D4" s="18" t="s">
        <v>50</v>
      </c>
      <c r="E4" s="4" t="s">
        <v>21</v>
      </c>
      <c r="F4" s="4" t="s">
        <v>2</v>
      </c>
      <c r="G4" s="4">
        <v>3</v>
      </c>
      <c r="H4" s="6">
        <f>VLOOKUP(E4,[1]MEGHA!$C$5:$D$166,2,)</f>
        <v>30</v>
      </c>
      <c r="I4" s="6">
        <v>20</v>
      </c>
      <c r="J4" s="6">
        <f>G4*H4+I4</f>
        <v>110</v>
      </c>
    </row>
    <row r="5" spans="1:10" ht="15" customHeight="1">
      <c r="A5" s="22">
        <v>2</v>
      </c>
      <c r="B5" s="4" t="s">
        <v>1</v>
      </c>
      <c r="C5" s="4" t="s">
        <v>40</v>
      </c>
      <c r="D5" s="18" t="s">
        <v>50</v>
      </c>
      <c r="E5" s="4" t="s">
        <v>22</v>
      </c>
      <c r="F5" s="4" t="s">
        <v>3</v>
      </c>
      <c r="G5" s="4">
        <v>27</v>
      </c>
      <c r="H5" s="6">
        <f>VLOOKUP(E5,[1]MEGHA!$C$5:$D$166,2,)</f>
        <v>30</v>
      </c>
      <c r="I5" s="6">
        <v>20</v>
      </c>
      <c r="J5" s="6">
        <f t="shared" ref="J5:J13" si="0">G5*H5+I5</f>
        <v>830</v>
      </c>
    </row>
    <row r="6" spans="1:10" ht="15" customHeight="1">
      <c r="A6" s="22">
        <v>3</v>
      </c>
      <c r="B6" s="4" t="s">
        <v>1</v>
      </c>
      <c r="C6" s="4" t="s">
        <v>42</v>
      </c>
      <c r="D6" s="18" t="s">
        <v>50</v>
      </c>
      <c r="E6" s="4" t="s">
        <v>23</v>
      </c>
      <c r="F6" s="4" t="s">
        <v>4</v>
      </c>
      <c r="G6" s="4">
        <v>14</v>
      </c>
      <c r="H6" s="6">
        <f>VLOOKUP(E6,[1]MEGHA!$C$5:$D$166,2,)</f>
        <v>45</v>
      </c>
      <c r="I6" s="6">
        <v>20</v>
      </c>
      <c r="J6" s="6">
        <f t="shared" si="0"/>
        <v>650</v>
      </c>
    </row>
    <row r="7" spans="1:10" ht="15" customHeight="1">
      <c r="A7" s="22">
        <v>4</v>
      </c>
      <c r="B7" s="4" t="s">
        <v>5</v>
      </c>
      <c r="C7" s="4" t="s">
        <v>43</v>
      </c>
      <c r="D7" s="18" t="s">
        <v>50</v>
      </c>
      <c r="E7" s="4" t="s">
        <v>24</v>
      </c>
      <c r="F7" s="4" t="s">
        <v>6</v>
      </c>
      <c r="G7" s="4">
        <v>5</v>
      </c>
      <c r="H7" s="6">
        <f>VLOOKUP(E7,[1]MEGHA!$C$5:$D$166,2,)</f>
        <v>30</v>
      </c>
      <c r="I7" s="6">
        <v>20</v>
      </c>
      <c r="J7" s="6">
        <f t="shared" si="0"/>
        <v>170</v>
      </c>
    </row>
    <row r="8" spans="1:10" ht="15" customHeight="1">
      <c r="A8" s="22">
        <v>5</v>
      </c>
      <c r="B8" s="4" t="s">
        <v>7</v>
      </c>
      <c r="C8" s="4" t="s">
        <v>44</v>
      </c>
      <c r="D8" s="18" t="s">
        <v>50</v>
      </c>
      <c r="E8" s="4" t="s">
        <v>25</v>
      </c>
      <c r="F8" s="4" t="s">
        <v>8</v>
      </c>
      <c r="G8" s="4">
        <v>15</v>
      </c>
      <c r="H8" s="6">
        <f>VLOOKUP(E8,[1]MEGHA!$C$5:$D$166,2,)</f>
        <v>30</v>
      </c>
      <c r="I8" s="6">
        <v>20</v>
      </c>
      <c r="J8" s="6">
        <f t="shared" si="0"/>
        <v>470</v>
      </c>
    </row>
    <row r="9" spans="1:10" ht="15" customHeight="1">
      <c r="A9" s="22">
        <v>6</v>
      </c>
      <c r="B9" s="4" t="s">
        <v>9</v>
      </c>
      <c r="C9" s="4" t="s">
        <v>45</v>
      </c>
      <c r="D9" s="18" t="s">
        <v>50</v>
      </c>
      <c r="E9" s="4" t="s">
        <v>24</v>
      </c>
      <c r="F9" s="4" t="s">
        <v>10</v>
      </c>
      <c r="G9" s="4">
        <v>10</v>
      </c>
      <c r="H9" s="6">
        <f>VLOOKUP(E9,[1]MEGHA!$C$5:$D$166,2,)</f>
        <v>30</v>
      </c>
      <c r="I9" s="6">
        <v>20</v>
      </c>
      <c r="J9" s="6">
        <f t="shared" si="0"/>
        <v>320</v>
      </c>
    </row>
    <row r="10" spans="1:10" ht="15" customHeight="1">
      <c r="A10" s="22">
        <v>7</v>
      </c>
      <c r="B10" s="4" t="s">
        <v>11</v>
      </c>
      <c r="C10" s="4" t="s">
        <v>46</v>
      </c>
      <c r="D10" s="18" t="s">
        <v>50</v>
      </c>
      <c r="E10" s="4" t="s">
        <v>21</v>
      </c>
      <c r="F10" s="4" t="s">
        <v>12</v>
      </c>
      <c r="G10" s="4">
        <v>9</v>
      </c>
      <c r="H10" s="6">
        <f>VLOOKUP(E10,[1]MEGHA!$C$5:$D$166,2,)</f>
        <v>30</v>
      </c>
      <c r="I10" s="6">
        <v>20</v>
      </c>
      <c r="J10" s="6">
        <f t="shared" si="0"/>
        <v>290</v>
      </c>
    </row>
    <row r="11" spans="1:10" ht="15" customHeight="1">
      <c r="A11" s="22">
        <v>8</v>
      </c>
      <c r="B11" s="4" t="s">
        <v>13</v>
      </c>
      <c r="C11" s="4" t="s">
        <v>47</v>
      </c>
      <c r="D11" s="18" t="s">
        <v>50</v>
      </c>
      <c r="E11" s="4" t="s">
        <v>26</v>
      </c>
      <c r="F11" s="4" t="s">
        <v>14</v>
      </c>
      <c r="G11" s="4">
        <v>7</v>
      </c>
      <c r="H11" s="6">
        <f>VLOOKUP(E11,[1]MEGHA!$C$5:$D$166,2,)</f>
        <v>30</v>
      </c>
      <c r="I11" s="6">
        <v>20</v>
      </c>
      <c r="J11" s="6">
        <f t="shared" si="0"/>
        <v>230</v>
      </c>
    </row>
    <row r="12" spans="1:10" ht="15" customHeight="1">
      <c r="A12" s="22">
        <v>9</v>
      </c>
      <c r="B12" s="4" t="s">
        <v>15</v>
      </c>
      <c r="C12" s="4" t="s">
        <v>48</v>
      </c>
      <c r="D12" s="18" t="s">
        <v>50</v>
      </c>
      <c r="E12" s="4" t="s">
        <v>27</v>
      </c>
      <c r="F12" s="4" t="s">
        <v>16</v>
      </c>
      <c r="G12" s="4">
        <v>26</v>
      </c>
      <c r="H12" s="6">
        <f>VLOOKUP(E12,[1]MEGHA!$C$5:$D$166,2,)</f>
        <v>30</v>
      </c>
      <c r="I12" s="6">
        <v>20</v>
      </c>
      <c r="J12" s="6">
        <f t="shared" si="0"/>
        <v>800</v>
      </c>
    </row>
    <row r="13" spans="1:10" ht="15" customHeight="1">
      <c r="A13" s="22">
        <v>10</v>
      </c>
      <c r="B13" s="4" t="s">
        <v>17</v>
      </c>
      <c r="C13" s="4" t="s">
        <v>49</v>
      </c>
      <c r="D13" s="18" t="s">
        <v>50</v>
      </c>
      <c r="E13" s="4" t="s">
        <v>28</v>
      </c>
      <c r="F13" s="4" t="s">
        <v>18</v>
      </c>
      <c r="G13" s="4">
        <v>9</v>
      </c>
      <c r="H13" s="6">
        <f>VLOOKUP(E13,[1]MEGHA!$C$5:$D$166,2,)</f>
        <v>55</v>
      </c>
      <c r="I13" s="6">
        <v>20</v>
      </c>
      <c r="J13" s="6">
        <f t="shared" si="0"/>
        <v>515</v>
      </c>
    </row>
    <row r="14" spans="1:10" s="3" customFormat="1" ht="15" customHeight="1">
      <c r="A14" s="8" t="s">
        <v>39</v>
      </c>
      <c r="B14" s="8"/>
      <c r="C14" s="8"/>
      <c r="D14" s="8"/>
      <c r="E14" s="8"/>
      <c r="F14" s="8"/>
      <c r="G14" s="8"/>
      <c r="H14" s="9"/>
      <c r="I14" s="9"/>
      <c r="J14" s="7">
        <f>SUM(J4:J13)</f>
        <v>4385</v>
      </c>
    </row>
    <row r="15" spans="1:10" s="3" customFormat="1" ht="30" customHeight="1">
      <c r="A15" s="10" t="s">
        <v>20</v>
      </c>
      <c r="B15" s="10"/>
      <c r="C15" s="10"/>
      <c r="D15" s="10"/>
      <c r="E15" s="10"/>
      <c r="F15" s="10"/>
      <c r="G15" s="10"/>
      <c r="H15" s="11"/>
      <c r="I15" s="11"/>
      <c r="J15" s="11"/>
    </row>
    <row r="16" spans="1:10" s="3" customFormat="1" ht="30" customHeight="1">
      <c r="A16" s="10" t="s">
        <v>19</v>
      </c>
      <c r="B16" s="10"/>
      <c r="C16" s="10"/>
      <c r="D16" s="10"/>
      <c r="E16" s="10"/>
      <c r="F16" s="10"/>
      <c r="G16" s="10"/>
      <c r="H16" s="11"/>
      <c r="I16" s="11"/>
      <c r="J16" s="11"/>
    </row>
    <row r="17" spans="7:7">
      <c r="G17" s="5">
        <f>SUM(G4:G13)</f>
        <v>125</v>
      </c>
    </row>
  </sheetData>
  <mergeCells count="7">
    <mergeCell ref="A14:I14"/>
    <mergeCell ref="A15:J15"/>
    <mergeCell ref="A16:J16"/>
    <mergeCell ref="A1:E1"/>
    <mergeCell ref="A2:E2"/>
    <mergeCell ref="F2:J2"/>
    <mergeCell ref="F1:J1"/>
  </mergeCells>
  <pageMargins left="0.43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2024-01-11T07:50:30Z</cp:lastPrinted>
  <dcterms:created xsi:type="dcterms:W3CDTF">2024-01-09T12:12:10Z</dcterms:created>
  <dcterms:modified xsi:type="dcterms:W3CDTF">2024-01-11T07:51:20Z</dcterms:modified>
</cp:coreProperties>
</file>