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4"/>
  <c r="L4" s="1"/>
  <c r="L20" s="1"/>
</calcChain>
</file>

<file path=xl/sharedStrings.xml><?xml version="1.0" encoding="utf-8"?>
<sst xmlns="http://schemas.openxmlformats.org/spreadsheetml/2006/main" count="98" uniqueCount="71">
  <si>
    <t>INVOICE
PRAGATI LOGISTICS,SAMANTA SAHI KHUNTIA LANE,8984191006
GST No:21AGHPB9356M1Z9</t>
  </si>
  <si>
    <t>Date</t>
  </si>
  <si>
    <t>30/11/2024</t>
  </si>
  <si>
    <t>926</t>
  </si>
  <si>
    <t>05/11/2024</t>
  </si>
  <si>
    <t>819</t>
  </si>
  <si>
    <t>221</t>
  </si>
  <si>
    <t>07/11/2024</t>
  </si>
  <si>
    <t>832</t>
  </si>
  <si>
    <t>08/11/2024</t>
  </si>
  <si>
    <t>837</t>
  </si>
  <si>
    <t>09/11/2024</t>
  </si>
  <si>
    <t>844</t>
  </si>
  <si>
    <t>845</t>
  </si>
  <si>
    <t>14/11/2024</t>
  </si>
  <si>
    <t>860</t>
  </si>
  <si>
    <t>16/11/2024</t>
  </si>
  <si>
    <t>867</t>
  </si>
  <si>
    <t>19/11/2024</t>
  </si>
  <si>
    <t>875</t>
  </si>
  <si>
    <t>25/11/2024</t>
  </si>
  <si>
    <t>893</t>
  </si>
  <si>
    <t>897</t>
  </si>
  <si>
    <t>26/11/2024</t>
  </si>
  <si>
    <t>899</t>
  </si>
  <si>
    <t>01/11/2024</t>
  </si>
  <si>
    <t>811</t>
  </si>
  <si>
    <t>928</t>
  </si>
  <si>
    <t>28/11/2024</t>
  </si>
  <si>
    <t>907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</si>
  <si>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</si>
  <si>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</si>
  <si>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KENDRAPARA</t>
  </si>
  <si>
    <t>CHANDIKHOL</t>
  </si>
  <si>
    <t>JATNI</t>
  </si>
  <si>
    <t>PURI</t>
  </si>
  <si>
    <t>JAJPUR ROAD</t>
  </si>
  <si>
    <t>BHUBANESWAR</t>
  </si>
  <si>
    <t>KHURDA</t>
  </si>
  <si>
    <t>DASPALLA</t>
  </si>
  <si>
    <t>CTC</t>
  </si>
  <si>
    <t>PL/DO/17099</t>
  </si>
  <si>
    <t>PL/DO/15268</t>
  </si>
  <si>
    <t>PL/DO/15275</t>
  </si>
  <si>
    <t>PL/DO/15471</t>
  </si>
  <si>
    <t>PL/DO/15604</t>
  </si>
  <si>
    <t>PL/DO/15675</t>
  </si>
  <si>
    <t>PL/DO/15721</t>
  </si>
  <si>
    <t>PL/DO/16032</t>
  </si>
  <si>
    <t>PL/DO/16195</t>
  </si>
  <si>
    <t>PL/DO/16332</t>
  </si>
  <si>
    <t>PL/DO/16678</t>
  </si>
  <si>
    <t>PL/DO/16699</t>
  </si>
  <si>
    <t>PL/DO/16771</t>
  </si>
  <si>
    <t>PL/DO/15055</t>
  </si>
  <si>
    <t>PL/DO/17101</t>
  </si>
  <si>
    <t>PL/MA/11762</t>
  </si>
  <si>
    <t>SL</t>
  </si>
  <si>
    <t>LR NO</t>
  </si>
  <si>
    <t>FROM</t>
  </si>
  <si>
    <t>INV NO</t>
  </si>
  <si>
    <t>CASE</t>
  </si>
  <si>
    <t>RATE</t>
  </si>
  <si>
    <t>AMOUNT</t>
  </si>
  <si>
    <t xml:space="preserve">PRAGATI DISTRIBUTORS
Address:(9861086581) WARD NO.-12 FIRINGI BAZAR 753009,9337306577
GST No:21BYLPS3992R2ZD
</t>
  </si>
  <si>
    <t>(RUPEES TWO THOUSAND EIGHT HUNDRED SIXTY NINE ONLY)</t>
  </si>
  <si>
    <t xml:space="preserve">Bill Date:30/11/2024
Bill NO : 28587
Total Amount:2869.00
</t>
  </si>
  <si>
    <t>HML</t>
  </si>
  <si>
    <t>DD.CH.</t>
  </si>
  <si>
    <t>LR CH.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</si>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</sst>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7</xdr:col>
      <xdr:colOff>66675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04775"/>
          <a:ext cx="4076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U16" sqref="U16"/>
    </sheetView>
  </sheetViews>
  <sheetFormatPr defaultRowHeight="15"/>
  <cols>
    <col min="1" max="1" width="3.7109375" style="1" customWidth="1"/>
    <col min="2" max="2" width="11.42578125" style="1" customWidth="1"/>
    <col min="3" max="3" width="13.28515625" style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7.140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6.75" customHeight="1">
      <c r="A2" s="24" t="s">
        <v>64</v>
      </c>
      <c r="B2" s="25"/>
      <c r="C2" s="25"/>
      <c r="D2" s="25"/>
      <c r="E2" s="25"/>
      <c r="F2" s="25"/>
      <c r="G2" s="25"/>
      <c r="H2" s="26"/>
      <c r="I2" s="20" t="s">
        <v>66</v>
      </c>
      <c r="J2" s="20"/>
      <c r="K2" s="20"/>
      <c r="L2" s="20"/>
    </row>
    <row r="3" spans="1:12" s="10" customFormat="1" ht="15" customHeight="1">
      <c r="A3" s="5" t="s">
        <v>57</v>
      </c>
      <c r="B3" s="5" t="s">
        <v>1</v>
      </c>
      <c r="C3" s="5" t="s">
        <v>58</v>
      </c>
      <c r="D3" s="5" t="s">
        <v>59</v>
      </c>
      <c r="E3" s="5" t="s">
        <v>70</v>
      </c>
      <c r="F3" s="5" t="s">
        <v>60</v>
      </c>
      <c r="G3" s="5" t="s">
        <v>61</v>
      </c>
      <c r="H3" s="9" t="s">
        <v>62</v>
      </c>
      <c r="I3" s="9" t="s">
        <v>67</v>
      </c>
      <c r="J3" s="9" t="s">
        <v>68</v>
      </c>
      <c r="K3" s="9" t="s">
        <v>69</v>
      </c>
      <c r="L3" s="9" t="s">
        <v>63</v>
      </c>
    </row>
    <row r="4" spans="1:12">
      <c r="A4" s="21">
        <v>1</v>
      </c>
      <c r="B4" s="4" t="s">
        <v>25</v>
      </c>
      <c r="C4" s="4" t="s">
        <v>54</v>
      </c>
      <c r="D4" s="8" t="s">
        <v>40</v>
      </c>
      <c r="E4" s="4" t="s">
        <v>32</v>
      </c>
      <c r="F4" s="4" t="s">
        <v>26</v>
      </c>
      <c r="G4" s="4">
        <v>1</v>
      </c>
      <c r="H4" s="6">
        <f>VLOOKUP(E4,'[1]PRAGATI DISTRIBUTOR'!$C$3:$D$52,2,FALSE)</f>
        <v>58</v>
      </c>
      <c r="I4" s="6">
        <f>G4*1</f>
        <v>1</v>
      </c>
      <c r="J4" s="6">
        <f>G4*8</f>
        <v>8</v>
      </c>
      <c r="K4" s="6">
        <v>20</v>
      </c>
      <c r="L4" s="6">
        <f>G4*H4+I4+J4+K4</f>
        <v>87</v>
      </c>
    </row>
    <row r="5" spans="1:12">
      <c r="A5" s="21">
        <v>2</v>
      </c>
      <c r="B5" s="4" t="s">
        <v>4</v>
      </c>
      <c r="C5" s="4" t="s">
        <v>42</v>
      </c>
      <c r="D5" s="8" t="s">
        <v>40</v>
      </c>
      <c r="E5" s="4" t="s">
        <v>33</v>
      </c>
      <c r="F5" s="4" t="s">
        <v>5</v>
      </c>
      <c r="G5" s="4">
        <v>3</v>
      </c>
      <c r="H5" s="6">
        <f>VLOOKUP(E5,'[1]PRAGATI DISTRIBUTOR'!$C$3:$D$52,2,FALSE)</f>
        <v>58</v>
      </c>
      <c r="I5" s="6">
        <f t="shared" ref="I5:I19" si="0">G5*1</f>
        <v>3</v>
      </c>
      <c r="J5" s="6">
        <f t="shared" ref="J5:J19" si="1">G5*8</f>
        <v>24</v>
      </c>
      <c r="K5" s="6">
        <v>20</v>
      </c>
      <c r="L5" s="6">
        <f t="shared" ref="L5:L19" si="2">G5*H5+I5+J5+K5</f>
        <v>221</v>
      </c>
    </row>
    <row r="6" spans="1:12">
      <c r="A6" s="21">
        <v>3</v>
      </c>
      <c r="B6" s="4" t="s">
        <v>4</v>
      </c>
      <c r="C6" s="4" t="s">
        <v>43</v>
      </c>
      <c r="D6" s="8" t="s">
        <v>40</v>
      </c>
      <c r="E6" s="4" t="s">
        <v>34</v>
      </c>
      <c r="F6" s="4" t="s">
        <v>6</v>
      </c>
      <c r="G6" s="4">
        <v>2</v>
      </c>
      <c r="H6" s="6">
        <f>VLOOKUP(E6,'[1]PRAGATI DISTRIBUTOR'!$C$3:$D$52,2,FALSE)</f>
        <v>58</v>
      </c>
      <c r="I6" s="6">
        <f t="shared" si="0"/>
        <v>2</v>
      </c>
      <c r="J6" s="6">
        <f t="shared" si="1"/>
        <v>16</v>
      </c>
      <c r="K6" s="6">
        <v>20</v>
      </c>
      <c r="L6" s="6">
        <f t="shared" si="2"/>
        <v>154</v>
      </c>
    </row>
    <row r="7" spans="1:12">
      <c r="A7" s="21">
        <v>4</v>
      </c>
      <c r="B7" s="4" t="s">
        <v>7</v>
      </c>
      <c r="C7" s="4" t="s">
        <v>44</v>
      </c>
      <c r="D7" s="8" t="s">
        <v>40</v>
      </c>
      <c r="E7" s="4" t="s">
        <v>35</v>
      </c>
      <c r="F7" s="4" t="s">
        <v>8</v>
      </c>
      <c r="G7" s="4">
        <v>3</v>
      </c>
      <c r="H7" s="6">
        <f>VLOOKUP(E7,'[1]PRAGATI DISTRIBUTOR'!$C$3:$D$52,2,FALSE)</f>
        <v>64</v>
      </c>
      <c r="I7" s="6">
        <f t="shared" si="0"/>
        <v>3</v>
      </c>
      <c r="J7" s="6">
        <f t="shared" si="1"/>
        <v>24</v>
      </c>
      <c r="K7" s="6">
        <v>20</v>
      </c>
      <c r="L7" s="6">
        <f t="shared" si="2"/>
        <v>239</v>
      </c>
    </row>
    <row r="8" spans="1:12">
      <c r="A8" s="21">
        <v>5</v>
      </c>
      <c r="B8" s="4" t="s">
        <v>9</v>
      </c>
      <c r="C8" s="4" t="s">
        <v>45</v>
      </c>
      <c r="D8" s="8" t="s">
        <v>40</v>
      </c>
      <c r="E8" s="4" t="s">
        <v>36</v>
      </c>
      <c r="F8" s="4" t="s">
        <v>10</v>
      </c>
      <c r="G8" s="4">
        <v>2</v>
      </c>
      <c r="H8" s="6">
        <f>VLOOKUP(E8,'[1]PRAGATI DISTRIBUTOR'!$C$3:$D$52,2,FALSE)</f>
        <v>64</v>
      </c>
      <c r="I8" s="6">
        <f t="shared" si="0"/>
        <v>2</v>
      </c>
      <c r="J8" s="6">
        <f t="shared" si="1"/>
        <v>16</v>
      </c>
      <c r="K8" s="6">
        <v>20</v>
      </c>
      <c r="L8" s="6">
        <f t="shared" si="2"/>
        <v>166</v>
      </c>
    </row>
    <row r="9" spans="1:12">
      <c r="A9" s="21">
        <v>6</v>
      </c>
      <c r="B9" s="4" t="s">
        <v>11</v>
      </c>
      <c r="C9" s="4" t="s">
        <v>46</v>
      </c>
      <c r="D9" s="8" t="s">
        <v>40</v>
      </c>
      <c r="E9" s="4" t="s">
        <v>35</v>
      </c>
      <c r="F9" s="4" t="s">
        <v>12</v>
      </c>
      <c r="G9" s="4">
        <v>2</v>
      </c>
      <c r="H9" s="6">
        <f>VLOOKUP(E9,'[1]PRAGATI DISTRIBUTOR'!$C$3:$D$52,2,FALSE)</f>
        <v>64</v>
      </c>
      <c r="I9" s="6">
        <f t="shared" si="0"/>
        <v>2</v>
      </c>
      <c r="J9" s="6">
        <f t="shared" si="1"/>
        <v>16</v>
      </c>
      <c r="K9" s="6">
        <v>20</v>
      </c>
      <c r="L9" s="6">
        <f t="shared" si="2"/>
        <v>166</v>
      </c>
    </row>
    <row r="10" spans="1:12">
      <c r="A10" s="21">
        <v>7</v>
      </c>
      <c r="B10" s="4" t="s">
        <v>11</v>
      </c>
      <c r="C10" s="4" t="s">
        <v>47</v>
      </c>
      <c r="D10" s="8" t="s">
        <v>40</v>
      </c>
      <c r="E10" s="4" t="s">
        <v>34</v>
      </c>
      <c r="F10" s="4" t="s">
        <v>13</v>
      </c>
      <c r="G10" s="4">
        <v>2</v>
      </c>
      <c r="H10" s="6">
        <f>VLOOKUP(E10,'[1]PRAGATI DISTRIBUTOR'!$C$3:$D$52,2,FALSE)</f>
        <v>58</v>
      </c>
      <c r="I10" s="6">
        <f t="shared" si="0"/>
        <v>2</v>
      </c>
      <c r="J10" s="6">
        <f t="shared" si="1"/>
        <v>16</v>
      </c>
      <c r="K10" s="6">
        <v>20</v>
      </c>
      <c r="L10" s="6">
        <f t="shared" si="2"/>
        <v>154</v>
      </c>
    </row>
    <row r="11" spans="1:12">
      <c r="A11" s="21">
        <v>8</v>
      </c>
      <c r="B11" s="4" t="s">
        <v>14</v>
      </c>
      <c r="C11" s="4" t="s">
        <v>48</v>
      </c>
      <c r="D11" s="8" t="s">
        <v>40</v>
      </c>
      <c r="E11" s="4" t="s">
        <v>37</v>
      </c>
      <c r="F11" s="4" t="s">
        <v>15</v>
      </c>
      <c r="G11" s="4">
        <v>1</v>
      </c>
      <c r="H11" s="6">
        <f>VLOOKUP(E11,'[1]PRAGATI DISTRIBUTOR'!$C$3:$D$52,2,FALSE)</f>
        <v>47</v>
      </c>
      <c r="I11" s="6">
        <f t="shared" si="0"/>
        <v>1</v>
      </c>
      <c r="J11" s="6">
        <f t="shared" si="1"/>
        <v>8</v>
      </c>
      <c r="K11" s="6">
        <v>20</v>
      </c>
      <c r="L11" s="6">
        <f t="shared" si="2"/>
        <v>76</v>
      </c>
    </row>
    <row r="12" spans="1:12">
      <c r="A12" s="21">
        <v>9</v>
      </c>
      <c r="B12" s="4" t="s">
        <v>16</v>
      </c>
      <c r="C12" s="4" t="s">
        <v>49</v>
      </c>
      <c r="D12" s="8" t="s">
        <v>40</v>
      </c>
      <c r="E12" s="4" t="s">
        <v>32</v>
      </c>
      <c r="F12" s="4" t="s">
        <v>17</v>
      </c>
      <c r="G12" s="4">
        <v>3</v>
      </c>
      <c r="H12" s="6">
        <f>VLOOKUP(E12,'[1]PRAGATI DISTRIBUTOR'!$C$3:$D$52,2,FALSE)</f>
        <v>58</v>
      </c>
      <c r="I12" s="6">
        <f t="shared" si="0"/>
        <v>3</v>
      </c>
      <c r="J12" s="6">
        <f t="shared" si="1"/>
        <v>24</v>
      </c>
      <c r="K12" s="6">
        <v>20</v>
      </c>
      <c r="L12" s="6">
        <f t="shared" si="2"/>
        <v>221</v>
      </c>
    </row>
    <row r="13" spans="1:12">
      <c r="A13" s="21">
        <v>10</v>
      </c>
      <c r="B13" s="4" t="s">
        <v>18</v>
      </c>
      <c r="C13" s="4" t="s">
        <v>50</v>
      </c>
      <c r="D13" s="8" t="s">
        <v>40</v>
      </c>
      <c r="E13" s="4" t="s">
        <v>35</v>
      </c>
      <c r="F13" s="4" t="s">
        <v>19</v>
      </c>
      <c r="G13" s="4">
        <v>2</v>
      </c>
      <c r="H13" s="6">
        <f>VLOOKUP(E13,'[1]PRAGATI DISTRIBUTOR'!$C$3:$D$52,2,FALSE)</f>
        <v>64</v>
      </c>
      <c r="I13" s="6">
        <f t="shared" si="0"/>
        <v>2</v>
      </c>
      <c r="J13" s="6">
        <f t="shared" si="1"/>
        <v>16</v>
      </c>
      <c r="K13" s="6">
        <v>20</v>
      </c>
      <c r="L13" s="6">
        <f t="shared" si="2"/>
        <v>166</v>
      </c>
    </row>
    <row r="14" spans="1:12">
      <c r="A14" s="21">
        <v>11</v>
      </c>
      <c r="B14" s="4" t="s">
        <v>20</v>
      </c>
      <c r="C14" s="4" t="s">
        <v>51</v>
      </c>
      <c r="D14" s="8" t="s">
        <v>40</v>
      </c>
      <c r="E14" s="4" t="s">
        <v>35</v>
      </c>
      <c r="F14" s="4" t="s">
        <v>21</v>
      </c>
      <c r="G14" s="4">
        <v>3</v>
      </c>
      <c r="H14" s="6">
        <f>VLOOKUP(E14,'[1]PRAGATI DISTRIBUTOR'!$C$3:$D$52,2,FALSE)</f>
        <v>64</v>
      </c>
      <c r="I14" s="6">
        <f t="shared" si="0"/>
        <v>3</v>
      </c>
      <c r="J14" s="6">
        <f t="shared" si="1"/>
        <v>24</v>
      </c>
      <c r="K14" s="6">
        <v>20</v>
      </c>
      <c r="L14" s="6">
        <f t="shared" si="2"/>
        <v>239</v>
      </c>
    </row>
    <row r="15" spans="1:12">
      <c r="A15" s="21">
        <v>12</v>
      </c>
      <c r="B15" s="4" t="s">
        <v>20</v>
      </c>
      <c r="C15" s="4" t="s">
        <v>52</v>
      </c>
      <c r="D15" s="8" t="s">
        <v>40</v>
      </c>
      <c r="E15" s="4" t="s">
        <v>34</v>
      </c>
      <c r="F15" s="4" t="s">
        <v>22</v>
      </c>
      <c r="G15" s="4">
        <v>2</v>
      </c>
      <c r="H15" s="6">
        <f>VLOOKUP(E15,'[1]PRAGATI DISTRIBUTOR'!$C$3:$D$52,2,FALSE)</f>
        <v>58</v>
      </c>
      <c r="I15" s="6">
        <f t="shared" si="0"/>
        <v>2</v>
      </c>
      <c r="J15" s="6">
        <f t="shared" si="1"/>
        <v>16</v>
      </c>
      <c r="K15" s="6">
        <v>20</v>
      </c>
      <c r="L15" s="6">
        <f t="shared" si="2"/>
        <v>154</v>
      </c>
    </row>
    <row r="16" spans="1:12">
      <c r="A16" s="21">
        <v>13</v>
      </c>
      <c r="B16" s="4" t="s">
        <v>23</v>
      </c>
      <c r="C16" s="4" t="s">
        <v>53</v>
      </c>
      <c r="D16" s="8" t="s">
        <v>40</v>
      </c>
      <c r="E16" s="4" t="s">
        <v>38</v>
      </c>
      <c r="F16" s="4" t="s">
        <v>24</v>
      </c>
      <c r="G16" s="4">
        <v>2</v>
      </c>
      <c r="H16" s="6">
        <f>VLOOKUP(E16,'[1]PRAGATI DISTRIBUTOR'!$C$3:$D$52,2,FALSE)</f>
        <v>58</v>
      </c>
      <c r="I16" s="6">
        <f t="shared" si="0"/>
        <v>2</v>
      </c>
      <c r="J16" s="6">
        <f t="shared" si="1"/>
        <v>16</v>
      </c>
      <c r="K16" s="6">
        <v>20</v>
      </c>
      <c r="L16" s="6">
        <f t="shared" si="2"/>
        <v>154</v>
      </c>
    </row>
    <row r="17" spans="1:12">
      <c r="A17" s="21">
        <v>14</v>
      </c>
      <c r="B17" s="4" t="s">
        <v>28</v>
      </c>
      <c r="C17" s="4" t="s">
        <v>56</v>
      </c>
      <c r="D17" s="8" t="s">
        <v>40</v>
      </c>
      <c r="E17" s="4" t="s">
        <v>39</v>
      </c>
      <c r="F17" s="4" t="s">
        <v>29</v>
      </c>
      <c r="G17" s="4">
        <v>2</v>
      </c>
      <c r="H17" s="6">
        <f>VLOOKUP(E17,'[1]PRAGATI DISTRIBUTOR'!$C$3:$D$52,2,FALSE)</f>
        <v>90</v>
      </c>
      <c r="I17" s="6">
        <f t="shared" si="0"/>
        <v>2</v>
      </c>
      <c r="J17" s="6">
        <f t="shared" si="1"/>
        <v>16</v>
      </c>
      <c r="K17" s="6">
        <v>20</v>
      </c>
      <c r="L17" s="6">
        <f t="shared" si="2"/>
        <v>218</v>
      </c>
    </row>
    <row r="18" spans="1:12">
      <c r="A18" s="21">
        <v>15</v>
      </c>
      <c r="B18" s="4" t="s">
        <v>2</v>
      </c>
      <c r="C18" s="4" t="s">
        <v>41</v>
      </c>
      <c r="D18" s="8" t="s">
        <v>40</v>
      </c>
      <c r="E18" s="4" t="s">
        <v>32</v>
      </c>
      <c r="F18" s="4" t="s">
        <v>3</v>
      </c>
      <c r="G18" s="4">
        <v>4</v>
      </c>
      <c r="H18" s="6">
        <f>VLOOKUP(E18,'[1]PRAGATI DISTRIBUTOR'!$C$3:$D$52,2,FALSE)</f>
        <v>58</v>
      </c>
      <c r="I18" s="6">
        <f t="shared" si="0"/>
        <v>4</v>
      </c>
      <c r="J18" s="6">
        <f t="shared" si="1"/>
        <v>32</v>
      </c>
      <c r="K18" s="6">
        <v>20</v>
      </c>
      <c r="L18" s="6">
        <f t="shared" si="2"/>
        <v>288</v>
      </c>
    </row>
    <row r="19" spans="1:12">
      <c r="A19" s="21">
        <v>16</v>
      </c>
      <c r="B19" s="4" t="s">
        <v>2</v>
      </c>
      <c r="C19" s="4" t="s">
        <v>55</v>
      </c>
      <c r="D19" s="8" t="s">
        <v>40</v>
      </c>
      <c r="E19" s="4" t="s">
        <v>35</v>
      </c>
      <c r="F19" s="4" t="s">
        <v>27</v>
      </c>
      <c r="G19" s="4">
        <v>2</v>
      </c>
      <c r="H19" s="6">
        <f>VLOOKUP(E19,'[1]PRAGATI DISTRIBUTOR'!$C$3:$D$52,2,FALSE)</f>
        <v>64</v>
      </c>
      <c r="I19" s="6">
        <f t="shared" si="0"/>
        <v>2</v>
      </c>
      <c r="J19" s="6">
        <f t="shared" si="1"/>
        <v>16</v>
      </c>
      <c r="K19" s="6">
        <v>20</v>
      </c>
      <c r="L19" s="6">
        <f t="shared" si="2"/>
        <v>166</v>
      </c>
    </row>
    <row r="20" spans="1:12" s="3" customFormat="1">
      <c r="A20" s="11" t="s">
        <v>65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2869</v>
      </c>
    </row>
    <row r="21" spans="1:12" s="3" customFormat="1" ht="30" customHeight="1">
      <c r="A21" s="15" t="s">
        <v>31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s="3" customFormat="1" ht="30" customHeight="1" thickBot="1">
      <c r="A22" s="15" t="s">
        <v>30</v>
      </c>
      <c r="B22" s="15"/>
      <c r="C22" s="15"/>
      <c r="D22" s="15"/>
      <c r="E22" s="15"/>
      <c r="F22" s="15"/>
      <c r="G22" s="22"/>
      <c r="H22" s="16"/>
      <c r="I22" s="16"/>
      <c r="J22" s="16"/>
      <c r="K22" s="16"/>
      <c r="L22" s="16"/>
    </row>
    <row r="23" spans="1:12" ht="15.75" thickBot="1">
      <c r="G23" s="23">
        <f>SUM(G4:G19)</f>
        <v>36</v>
      </c>
    </row>
  </sheetData>
  <sortState ref="B4:L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5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2024-12-16T08:06:33Z</cp:lastPrinted>
  <dcterms:created xsi:type="dcterms:W3CDTF">2024-12-14T07:10:30Z</dcterms:created>
  <dcterms:modified xsi:type="dcterms:W3CDTF">2024-12-16T08:09:50Z</dcterms:modified>
</cp:coreProperties>
</file>