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Invoice!$B$3:$K$44</definedName>
    <definedName name="_xlnm.Print_Titles" localSheetId="0">Invoice!$1:$2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  <c r="I40" i="1"/>
  <c r="K40" i="1" s="1"/>
  <c r="I39" i="1"/>
  <c r="K39" i="1" s="1"/>
  <c r="I38" i="1"/>
  <c r="K38" i="1" s="1"/>
  <c r="I37" i="1"/>
  <c r="K37" i="1" s="1"/>
  <c r="I36" i="1"/>
  <c r="K36" i="1" s="1"/>
  <c r="I35" i="1"/>
  <c r="K35" i="1" s="1"/>
  <c r="I34" i="1"/>
  <c r="K34" i="1" s="1"/>
  <c r="I33" i="1"/>
  <c r="K33" i="1" s="1"/>
  <c r="I32" i="1"/>
  <c r="K32" i="1" s="1"/>
  <c r="I31" i="1"/>
  <c r="K31" i="1" s="1"/>
  <c r="I30" i="1"/>
  <c r="K30" i="1" s="1"/>
  <c r="I29" i="1"/>
  <c r="K29" i="1" s="1"/>
  <c r="I28" i="1"/>
  <c r="K28" i="1" s="1"/>
  <c r="I27" i="1"/>
  <c r="K27" i="1" s="1"/>
  <c r="I26" i="1"/>
  <c r="K26" i="1" s="1"/>
  <c r="I25" i="1"/>
  <c r="K25" i="1" s="1"/>
  <c r="I24" i="1"/>
  <c r="K24" i="1" s="1"/>
  <c r="I23" i="1"/>
  <c r="K23" i="1" s="1"/>
  <c r="I22" i="1"/>
  <c r="K22" i="1" s="1"/>
  <c r="I21" i="1"/>
  <c r="K21" i="1" s="1"/>
  <c r="I20" i="1"/>
  <c r="K20" i="1" s="1"/>
  <c r="I19" i="1"/>
  <c r="K19" i="1" s="1"/>
  <c r="I18" i="1"/>
  <c r="K18" i="1" s="1"/>
  <c r="I17" i="1"/>
  <c r="K17" i="1" s="1"/>
  <c r="I16" i="1"/>
  <c r="K16" i="1" s="1"/>
  <c r="I15" i="1"/>
  <c r="K15" i="1" s="1"/>
  <c r="I14" i="1"/>
  <c r="K14" i="1" s="1"/>
  <c r="I13" i="1"/>
  <c r="K13" i="1" s="1"/>
  <c r="I12" i="1"/>
  <c r="K12" i="1" s="1"/>
  <c r="I11" i="1"/>
  <c r="K11" i="1" s="1"/>
  <c r="I10" i="1"/>
  <c r="K10" i="1" s="1"/>
  <c r="I9" i="1"/>
  <c r="K9" i="1" s="1"/>
  <c r="I8" i="1"/>
  <c r="K8" i="1" s="1"/>
  <c r="I7" i="1"/>
  <c r="K7" i="1" s="1"/>
  <c r="I6" i="1"/>
  <c r="K6" i="1" s="1"/>
  <c r="I5" i="1"/>
  <c r="K5" i="1" s="1"/>
  <c r="I4" i="1"/>
  <c r="K4" i="1" s="1"/>
  <c r="K41" i="1" l="1"/>
</calcChain>
</file>

<file path=xl/sharedStrings.xml><?xml version="1.0" encoding="utf-8"?>
<sst xmlns="http://schemas.openxmlformats.org/spreadsheetml/2006/main" count="201" uniqueCount="113">
  <si>
    <t>Thanking you for your business.
PRAGATI LOGISTICS</t>
  </si>
  <si>
    <t>BALASORE</t>
  </si>
  <si>
    <t>BARIPADA</t>
  </si>
  <si>
    <t>FROM</t>
  </si>
  <si>
    <t>CTC</t>
  </si>
  <si>
    <t>DESTINATION</t>
  </si>
  <si>
    <t>INV. NO.</t>
  </si>
  <si>
    <t>CASE</t>
  </si>
  <si>
    <t>RATE</t>
  </si>
  <si>
    <t>AMT.</t>
  </si>
  <si>
    <t>SL.</t>
  </si>
  <si>
    <t>DATE</t>
  </si>
  <si>
    <t>LR NO.</t>
  </si>
  <si>
    <t>LR CH.</t>
  </si>
  <si>
    <t>INVOICE
PRAGATI LOGISTICS,
SAMANTA SAHI KHUNTIA LANE,8984191006
GST No:21AGHPB9356M1Z9</t>
  </si>
  <si>
    <t xml:space="preserve">
G K  WAREHOUSING AND LOGISTICS
Address: GOPI KESHARI COMPLEX, 
BILRERUAN,HARIANTA-754025 ODISHA,9437245180
GST No : 21AALFG2882R1ZU
</t>
  </si>
  <si>
    <t>JALESWAR</t>
  </si>
  <si>
    <t>JEYPORE</t>
  </si>
  <si>
    <t>SORO</t>
  </si>
  <si>
    <t>DIGAPAHANDI</t>
  </si>
  <si>
    <t>Kindly, verify &amp; confirm within 7 days, else GST will be filed by 20th MARCH, 2025.
GST to be paid by Consignor under Reverse Charge Mechanism(RCM) as per GST.</t>
  </si>
  <si>
    <t>02/2/2026</t>
  </si>
  <si>
    <t>PL/JA/18505</t>
  </si>
  <si>
    <t>4508</t>
  </si>
  <si>
    <t>03/2/2026</t>
  </si>
  <si>
    <t>PL/JA/18632</t>
  </si>
  <si>
    <t>4587</t>
  </si>
  <si>
    <t>PURI</t>
  </si>
  <si>
    <t>PL/JA/18733</t>
  </si>
  <si>
    <t>890</t>
  </si>
  <si>
    <t>04/2/2026</t>
  </si>
  <si>
    <t>PL/JA/18668</t>
  </si>
  <si>
    <t>4614</t>
  </si>
  <si>
    <t>PL/JA/18685</t>
  </si>
  <si>
    <t>4566</t>
  </si>
  <si>
    <t>PL/JA/18688</t>
  </si>
  <si>
    <t>4602</t>
  </si>
  <si>
    <t>05/2/2026</t>
  </si>
  <si>
    <t>PL/JA/18726</t>
  </si>
  <si>
    <t>4600</t>
  </si>
  <si>
    <t>ANGUL</t>
  </si>
  <si>
    <t>06/2/2026</t>
  </si>
  <si>
    <t>PL/JA/18775</t>
  </si>
  <si>
    <t>20886</t>
  </si>
  <si>
    <t>BHADRAK</t>
  </si>
  <si>
    <t>PL/JA/18784</t>
  </si>
  <si>
    <t>4652</t>
  </si>
  <si>
    <t>PL/JA/18785</t>
  </si>
  <si>
    <t>4639</t>
  </si>
  <si>
    <t>PL/JA/18787</t>
  </si>
  <si>
    <t>4637</t>
  </si>
  <si>
    <t>PL/JA/18803</t>
  </si>
  <si>
    <t>4641/4640</t>
  </si>
  <si>
    <t>PL/JA/18806</t>
  </si>
  <si>
    <t>4659</t>
  </si>
  <si>
    <t>12/2/2026</t>
  </si>
  <si>
    <t>PL/JA/19120</t>
  </si>
  <si>
    <t>4701</t>
  </si>
  <si>
    <t>PL/JA/19121</t>
  </si>
  <si>
    <t>4700</t>
  </si>
  <si>
    <t>14/2/2026</t>
  </si>
  <si>
    <t>PL/JA/19218</t>
  </si>
  <si>
    <t>4757/4759</t>
  </si>
  <si>
    <t>PL/JA/19256</t>
  </si>
  <si>
    <t>4773</t>
  </si>
  <si>
    <t>PL/JA/19257</t>
  </si>
  <si>
    <t>4774</t>
  </si>
  <si>
    <t>19/2/2026</t>
  </si>
  <si>
    <t>PL/JA/19479</t>
  </si>
  <si>
    <t>4838</t>
  </si>
  <si>
    <t>PL/JA/19480</t>
  </si>
  <si>
    <t>4807</t>
  </si>
  <si>
    <t>PL/JA/19481</t>
  </si>
  <si>
    <t>4806</t>
  </si>
  <si>
    <t>PL/JA/19482</t>
  </si>
  <si>
    <t>4831</t>
  </si>
  <si>
    <t>PL/JA/19483</t>
  </si>
  <si>
    <t>4830</t>
  </si>
  <si>
    <t>PL/JA/19485</t>
  </si>
  <si>
    <t>4803/4802/4786</t>
  </si>
  <si>
    <t>PL/JA/19486</t>
  </si>
  <si>
    <t>4834</t>
  </si>
  <si>
    <t>UMERKOT</t>
  </si>
  <si>
    <t>PL/JA/19487</t>
  </si>
  <si>
    <t>4801/4800</t>
  </si>
  <si>
    <t>PL/JA/19542</t>
  </si>
  <si>
    <t>4804</t>
  </si>
  <si>
    <t>21/2/2026</t>
  </si>
  <si>
    <t>PL/JA/19595</t>
  </si>
  <si>
    <t>4845</t>
  </si>
  <si>
    <t>PL/JA/19596</t>
  </si>
  <si>
    <t>4875</t>
  </si>
  <si>
    <t>PL/JA/19601</t>
  </si>
  <si>
    <t>4851</t>
  </si>
  <si>
    <t>PL/JA/19621</t>
  </si>
  <si>
    <t>4871</t>
  </si>
  <si>
    <t>NAYAGARH</t>
  </si>
  <si>
    <t>PL/JA/19623</t>
  </si>
  <si>
    <t>4829</t>
  </si>
  <si>
    <t>PL/JA/19624</t>
  </si>
  <si>
    <t>4791</t>
  </si>
  <si>
    <t>26/2/2026</t>
  </si>
  <si>
    <t>PL/JA/19777</t>
  </si>
  <si>
    <t>4981/4982</t>
  </si>
  <si>
    <t>PL/JA/19860</t>
  </si>
  <si>
    <t>4977</t>
  </si>
  <si>
    <t>28/2/2026</t>
  </si>
  <si>
    <t>PL/JA/19921</t>
  </si>
  <si>
    <t>5047</t>
  </si>
  <si>
    <t>PL/JA/19923</t>
  </si>
  <si>
    <t>5050</t>
  </si>
  <si>
    <t>(RUPEES FORTY NINE THOUSAND EIGHT HUNDRED FORTY FOUR ONLY)</t>
  </si>
  <si>
    <t>Bill Date: 28/02/2026
Bill NO. : 27841
Total Amount: 49844.00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</si>
</sst>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0" fillId="0" borderId="9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1" fillId="0" borderId="12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0" fillId="0" borderId="2" xfId="0" applyNumberFormat="1" applyFont="1" applyBorder="1"/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1" fillId="0" borderId="7" xfId="0" applyNumberFormat="1" applyFont="1" applyBorder="1" applyAlignment="1">
      <alignment horizontal="center" wrapText="1"/>
    </xf>
    <xf numFmtId="0" fontId="0" fillId="0" borderId="9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0" fontId="1" fillId="0" borderId="5" xfId="0" applyNumberFormat="1" applyFont="1" applyBorder="1" applyAlignment="1">
      <alignment wrapText="1"/>
    </xf>
    <xf numFmtId="2" fontId="1" fillId="0" borderId="7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14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2" fontId="1" fillId="0" borderId="16" xfId="0" applyNumberFormat="1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left" vertical="center" wrapText="1"/>
    </xf>
    <xf numFmtId="2" fontId="1" fillId="0" borderId="17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center"/>
    </xf>
    <xf numFmtId="2" fontId="0" fillId="0" borderId="18" xfId="0" applyNumberFormat="1" applyFont="1" applyBorder="1"/>
    <xf numFmtId="2" fontId="0" fillId="0" borderId="18" xfId="0" applyNumberFormat="1" applyFont="1" applyBorder="1" applyAlignment="1">
      <alignment vertical="center"/>
    </xf>
    <xf numFmtId="2" fontId="0" fillId="0" borderId="19" xfId="0" applyNumberFormat="1" applyFont="1" applyBorder="1"/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11" xfId="0" applyNumberFormat="1" applyFont="1" applyBorder="1" applyAlignment="1">
      <alignment horizontal="right" vertical="center"/>
    </xf>
    <xf numFmtId="2" fontId="1" fillId="0" borderId="8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9525</xdr:rowOff>
    </xdr:from>
    <xdr:to>
      <xdr:col>6</xdr:col>
      <xdr:colOff>1085850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6" y="9525"/>
          <a:ext cx="4048124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C4" t="str">
            <v>ANANDPUR</v>
          </cell>
          <cell r="D4">
            <v>29</v>
          </cell>
        </row>
        <row r="5">
          <cell r="C5" t="str">
            <v>ANGUL</v>
          </cell>
          <cell r="D5">
            <v>29</v>
          </cell>
        </row>
        <row r="6">
          <cell r="C6" t="str">
            <v>BARAMBA</v>
          </cell>
          <cell r="D6">
            <v>29</v>
          </cell>
        </row>
        <row r="7">
          <cell r="C7" t="str">
            <v>BINDHANIMA</v>
          </cell>
          <cell r="D7">
            <v>29</v>
          </cell>
        </row>
        <row r="8">
          <cell r="C8" t="str">
            <v>BALANGA</v>
          </cell>
          <cell r="D8">
            <v>29</v>
          </cell>
        </row>
        <row r="9">
          <cell r="C9" t="str">
            <v>BALASORE</v>
          </cell>
          <cell r="D9">
            <v>32</v>
          </cell>
        </row>
        <row r="10">
          <cell r="C10" t="str">
            <v>BALUGAON</v>
          </cell>
          <cell r="D10">
            <v>29</v>
          </cell>
        </row>
        <row r="11">
          <cell r="C11" t="str">
            <v>BANAMALIPUR</v>
          </cell>
          <cell r="D11">
            <v>29</v>
          </cell>
        </row>
        <row r="12">
          <cell r="C12" t="str">
            <v>BANKI</v>
          </cell>
          <cell r="D12">
            <v>29</v>
          </cell>
        </row>
        <row r="13">
          <cell r="C13" t="str">
            <v>BARIPADA</v>
          </cell>
          <cell r="D13">
            <v>32</v>
          </cell>
        </row>
        <row r="14">
          <cell r="C14" t="str">
            <v>BHADRAK</v>
          </cell>
          <cell r="D14">
            <v>29</v>
          </cell>
        </row>
        <row r="15">
          <cell r="C15" t="str">
            <v>BHUBANESWAR</v>
          </cell>
          <cell r="D15">
            <v>29</v>
          </cell>
        </row>
        <row r="16">
          <cell r="C16" t="str">
            <v>CHANDANPUR</v>
          </cell>
          <cell r="D16">
            <v>29</v>
          </cell>
        </row>
        <row r="17">
          <cell r="C17" t="str">
            <v>DHENKANAL</v>
          </cell>
          <cell r="D17">
            <v>29</v>
          </cell>
        </row>
        <row r="18">
          <cell r="C18" t="str">
            <v>JAGATSINGHPUR</v>
          </cell>
          <cell r="D18">
            <v>29</v>
          </cell>
        </row>
        <row r="19">
          <cell r="C19" t="str">
            <v>JAJPUR ROAD</v>
          </cell>
          <cell r="D19">
            <v>29</v>
          </cell>
        </row>
        <row r="20">
          <cell r="C20" t="str">
            <v>JAJPUR TOWN</v>
          </cell>
          <cell r="D20">
            <v>29</v>
          </cell>
        </row>
        <row r="21">
          <cell r="C21" t="str">
            <v>JALESWAR</v>
          </cell>
          <cell r="D21">
            <v>32</v>
          </cell>
        </row>
        <row r="22">
          <cell r="C22" t="str">
            <v>JATNI</v>
          </cell>
          <cell r="D22">
            <v>29</v>
          </cell>
        </row>
        <row r="23">
          <cell r="C23" t="str">
            <v>KENDRAPARA</v>
          </cell>
          <cell r="D23">
            <v>29</v>
          </cell>
        </row>
        <row r="24">
          <cell r="C24" t="str">
            <v>KHURDA</v>
          </cell>
          <cell r="D24">
            <v>29</v>
          </cell>
        </row>
        <row r="25">
          <cell r="C25" t="str">
            <v>KUAKHIA</v>
          </cell>
          <cell r="D25">
            <v>29</v>
          </cell>
        </row>
        <row r="26">
          <cell r="C26" t="str">
            <v>NILAGIRI</v>
          </cell>
          <cell r="D26">
            <v>32</v>
          </cell>
        </row>
        <row r="27">
          <cell r="C27" t="str">
            <v>PARADEEP</v>
          </cell>
          <cell r="D27">
            <v>29</v>
          </cell>
        </row>
        <row r="28">
          <cell r="C28" t="str">
            <v>PURI</v>
          </cell>
          <cell r="D28">
            <v>29</v>
          </cell>
        </row>
        <row r="29">
          <cell r="C29" t="str">
            <v>RAHAMA</v>
          </cell>
          <cell r="D29">
            <v>29</v>
          </cell>
        </row>
        <row r="30">
          <cell r="C30" t="str">
            <v>SALIPUR</v>
          </cell>
          <cell r="D30">
            <v>29</v>
          </cell>
        </row>
        <row r="31">
          <cell r="C31" t="str">
            <v>SORO</v>
          </cell>
          <cell r="D31">
            <v>32</v>
          </cell>
        </row>
        <row r="32">
          <cell r="C32" t="str">
            <v>KHALIKOT</v>
          </cell>
          <cell r="D32">
            <v>32</v>
          </cell>
        </row>
        <row r="33">
          <cell r="C33" t="str">
            <v>TIRTOL</v>
          </cell>
          <cell r="D33">
            <v>29</v>
          </cell>
        </row>
        <row r="34">
          <cell r="C34" t="str">
            <v>BERHAMPUR</v>
          </cell>
          <cell r="D34">
            <v>32</v>
          </cell>
        </row>
        <row r="35">
          <cell r="C35" t="str">
            <v>NAYAGARH</v>
          </cell>
          <cell r="D35">
            <v>29</v>
          </cell>
        </row>
        <row r="36">
          <cell r="C36" t="str">
            <v>JARKA</v>
          </cell>
          <cell r="D36">
            <v>29</v>
          </cell>
        </row>
        <row r="37">
          <cell r="C37" t="str">
            <v>KAMAKHYANAGAR</v>
          </cell>
          <cell r="D37">
            <v>29</v>
          </cell>
        </row>
        <row r="38">
          <cell r="C38" t="str">
            <v>BADAMBADI</v>
          </cell>
        </row>
        <row r="39">
          <cell r="C39" t="str">
            <v>ASKA</v>
          </cell>
          <cell r="D39">
            <v>32</v>
          </cell>
        </row>
        <row r="40">
          <cell r="C40" t="str">
            <v>RAIRANGPUR</v>
          </cell>
          <cell r="D40">
            <v>32</v>
          </cell>
        </row>
        <row r="41">
          <cell r="C41" t="str">
            <v>DASPALLA</v>
          </cell>
          <cell r="D41">
            <v>29</v>
          </cell>
        </row>
        <row r="42">
          <cell r="C42" t="str">
            <v>TALCHER</v>
          </cell>
          <cell r="D42">
            <v>29</v>
          </cell>
        </row>
        <row r="43">
          <cell r="C43" t="str">
            <v>CUTTACK</v>
          </cell>
          <cell r="D43">
            <v>29</v>
          </cell>
        </row>
        <row r="44">
          <cell r="C44" t="str">
            <v>CHHATRAPUR</v>
          </cell>
          <cell r="D44">
            <v>32</v>
          </cell>
        </row>
        <row r="45">
          <cell r="C45" t="str">
            <v>BHANJANAGAR</v>
          </cell>
          <cell r="D45">
            <v>32</v>
          </cell>
        </row>
        <row r="46">
          <cell r="C46" t="str">
            <v>KABISURYANAGAR</v>
          </cell>
          <cell r="D46">
            <v>32</v>
          </cell>
        </row>
        <row r="47">
          <cell r="C47" t="str">
            <v>POLOSARA</v>
          </cell>
          <cell r="D47">
            <v>32</v>
          </cell>
        </row>
        <row r="48">
          <cell r="C48" t="str">
            <v>SHERAGADA</v>
          </cell>
          <cell r="D48">
            <v>32</v>
          </cell>
        </row>
        <row r="49">
          <cell r="C49" t="str">
            <v>KEONJHAR</v>
          </cell>
          <cell r="D49">
            <v>32</v>
          </cell>
        </row>
        <row r="50">
          <cell r="C50" t="str">
            <v>KARANJIA</v>
          </cell>
          <cell r="D50">
            <v>32</v>
          </cell>
        </row>
        <row r="51">
          <cell r="C51" t="str">
            <v>SAMBALPUR</v>
          </cell>
          <cell r="D51">
            <v>32</v>
          </cell>
        </row>
        <row r="52">
          <cell r="C52" t="str">
            <v>ROURKELA</v>
          </cell>
          <cell r="D52">
            <v>32</v>
          </cell>
        </row>
        <row r="53">
          <cell r="C53" t="str">
            <v>CHANDPUR</v>
          </cell>
          <cell r="D53">
            <v>29</v>
          </cell>
        </row>
        <row r="54">
          <cell r="C54" t="str">
            <v>BARBIL</v>
          </cell>
          <cell r="D54">
            <v>32</v>
          </cell>
        </row>
        <row r="55">
          <cell r="C55" t="str">
            <v>DEVIDWAR</v>
          </cell>
          <cell r="D55">
            <v>29</v>
          </cell>
        </row>
        <row r="56">
          <cell r="C56" t="str">
            <v>JEYPORE</v>
          </cell>
          <cell r="D56">
            <v>40</v>
          </cell>
        </row>
        <row r="57">
          <cell r="C57" t="str">
            <v>KESINGA</v>
          </cell>
          <cell r="D57">
            <v>40</v>
          </cell>
        </row>
        <row r="58">
          <cell r="C58" t="str">
            <v>RAYAGADA</v>
          </cell>
          <cell r="D58">
            <v>40</v>
          </cell>
        </row>
        <row r="59">
          <cell r="C59" t="str">
            <v>BARGARH</v>
          </cell>
        </row>
        <row r="60">
          <cell r="C60" t="str">
            <v>PHULBANI</v>
          </cell>
          <cell r="D60">
            <v>40</v>
          </cell>
        </row>
        <row r="61">
          <cell r="C61" t="str">
            <v>MALKANGIRI</v>
          </cell>
          <cell r="D61">
            <v>90</v>
          </cell>
        </row>
        <row r="62">
          <cell r="C62" t="str">
            <v>ITAMATI</v>
          </cell>
          <cell r="D62">
            <v>29</v>
          </cell>
        </row>
        <row r="63">
          <cell r="C63" t="str">
            <v>PANIKOILI</v>
          </cell>
          <cell r="D63">
            <v>29</v>
          </cell>
        </row>
        <row r="64">
          <cell r="C64" t="str">
            <v>PIPILI</v>
          </cell>
          <cell r="D64">
            <v>29</v>
          </cell>
        </row>
        <row r="65">
          <cell r="C65" t="str">
            <v>UMERKOT</v>
          </cell>
          <cell r="D65">
            <v>40</v>
          </cell>
        </row>
        <row r="66">
          <cell r="C66" t="str">
            <v>MOTIGANJ</v>
          </cell>
          <cell r="D66">
            <v>32</v>
          </cell>
        </row>
        <row r="67">
          <cell r="C67" t="str">
            <v>BOLANGIR</v>
          </cell>
          <cell r="D67">
            <v>40</v>
          </cell>
        </row>
        <row r="68">
          <cell r="C68" t="str">
            <v>KANTABANJI</v>
          </cell>
          <cell r="D68">
            <v>40</v>
          </cell>
        </row>
        <row r="69">
          <cell r="C69" t="str">
            <v>JHARSUGUDA</v>
          </cell>
          <cell r="D69">
            <v>32</v>
          </cell>
        </row>
        <row r="70">
          <cell r="C70" t="str">
            <v>CHANDIKHOL</v>
          </cell>
          <cell r="D70">
            <v>29</v>
          </cell>
        </row>
        <row r="71">
          <cell r="C71" t="str">
            <v>JUNAGARH</v>
          </cell>
        </row>
        <row r="72">
          <cell r="C72" t="str">
            <v>CHARAMPA</v>
          </cell>
          <cell r="D72">
            <v>29</v>
          </cell>
        </row>
        <row r="73">
          <cell r="C73" t="str">
            <v>NIALI</v>
          </cell>
          <cell r="D73">
            <v>29</v>
          </cell>
        </row>
        <row r="74">
          <cell r="C74" t="str">
            <v>KADUAPADA</v>
          </cell>
          <cell r="D74">
            <v>29</v>
          </cell>
        </row>
        <row r="75">
          <cell r="C75" t="str">
            <v>DHIASAHI</v>
          </cell>
          <cell r="D75">
            <v>29</v>
          </cell>
        </row>
        <row r="76">
          <cell r="C76" t="str">
            <v>ATHAGARH</v>
          </cell>
          <cell r="D76">
            <v>29</v>
          </cell>
        </row>
        <row r="77">
          <cell r="C77" t="str">
            <v>KANDARPUR</v>
          </cell>
          <cell r="D77">
            <v>29</v>
          </cell>
        </row>
        <row r="78">
          <cell r="C78" t="str">
            <v>NUAPATNA</v>
          </cell>
          <cell r="D78">
            <v>29</v>
          </cell>
        </row>
        <row r="79">
          <cell r="C79" t="str">
            <v>NIMAPARA</v>
          </cell>
          <cell r="D79">
            <v>29</v>
          </cell>
        </row>
        <row r="80">
          <cell r="C80" t="str">
            <v>PATTAMUNDAI</v>
          </cell>
          <cell r="D80">
            <v>29</v>
          </cell>
        </row>
        <row r="81">
          <cell r="C81" t="str">
            <v>MUNIGUDA</v>
          </cell>
          <cell r="D81">
            <v>70</v>
          </cell>
        </row>
        <row r="82">
          <cell r="C82" t="str">
            <v>DUBURI</v>
          </cell>
          <cell r="D82">
            <v>29</v>
          </cell>
        </row>
        <row r="83">
          <cell r="C83" t="str">
            <v>KORAPUT</v>
          </cell>
          <cell r="D83">
            <v>60</v>
          </cell>
        </row>
        <row r="84">
          <cell r="C84" t="str">
            <v>BARAGARH</v>
          </cell>
          <cell r="D84">
            <v>40</v>
          </cell>
        </row>
        <row r="85">
          <cell r="C85" t="str">
            <v>UDALA</v>
          </cell>
          <cell r="D85">
            <v>32</v>
          </cell>
        </row>
        <row r="86">
          <cell r="C86" t="str">
            <v>BRAHMAGIRI</v>
          </cell>
          <cell r="D86">
            <v>29</v>
          </cell>
        </row>
        <row r="87">
          <cell r="C87" t="str">
            <v>KHARIAR ROAD</v>
          </cell>
          <cell r="D87">
            <v>70</v>
          </cell>
        </row>
        <row r="88">
          <cell r="C88" t="str">
            <v>TITILAGARH</v>
          </cell>
          <cell r="D88">
            <v>40</v>
          </cell>
        </row>
        <row r="89">
          <cell r="C89" t="str">
            <v>RAJGANGPUR</v>
          </cell>
          <cell r="D89">
            <v>40</v>
          </cell>
        </row>
        <row r="90">
          <cell r="C90" t="str">
            <v>BHAWANIPATNA</v>
          </cell>
          <cell r="D90">
            <v>40</v>
          </cell>
        </row>
        <row r="91">
          <cell r="C91" t="str">
            <v>BOUDH</v>
          </cell>
          <cell r="D91">
            <v>40</v>
          </cell>
        </row>
        <row r="92">
          <cell r="C92" t="str">
            <v>PARALAKHEMUNDI</v>
          </cell>
          <cell r="D92">
            <v>40</v>
          </cell>
        </row>
        <row r="93">
          <cell r="C93" t="str">
            <v>SOHELA</v>
          </cell>
          <cell r="D93">
            <v>40</v>
          </cell>
        </row>
        <row r="94">
          <cell r="C94" t="str">
            <v>BORIKINA</v>
          </cell>
          <cell r="D94">
            <v>29</v>
          </cell>
        </row>
        <row r="95">
          <cell r="C95" t="str">
            <v>BALIKUDA</v>
          </cell>
          <cell r="D95">
            <v>29</v>
          </cell>
        </row>
        <row r="96">
          <cell r="C96" t="str">
            <v>MAJHIKORA</v>
          </cell>
          <cell r="D96">
            <v>29</v>
          </cell>
        </row>
        <row r="97">
          <cell r="C97" t="str">
            <v>DIGAPAHANDI</v>
          </cell>
          <cell r="D97">
            <v>32</v>
          </cell>
        </row>
        <row r="98">
          <cell r="C98" t="str">
            <v>JORANDA</v>
          </cell>
          <cell r="D98">
            <v>29</v>
          </cell>
        </row>
        <row r="99">
          <cell r="C99" t="str">
            <v>BALICHANDRAPUR</v>
          </cell>
          <cell r="D99">
            <v>29</v>
          </cell>
        </row>
        <row r="100">
          <cell r="C100" t="str">
            <v>CHANDANESWAR</v>
          </cell>
          <cell r="D100">
            <v>32</v>
          </cell>
        </row>
        <row r="101">
          <cell r="C101" t="str">
            <v>PALLAHAT</v>
          </cell>
          <cell r="D101">
            <v>29</v>
          </cell>
        </row>
        <row r="102">
          <cell r="C102" t="str">
            <v>SUBARNAPUR</v>
          </cell>
          <cell r="D102">
            <v>70</v>
          </cell>
        </row>
        <row r="103">
          <cell r="C103" t="str">
            <v>GUNUPUR</v>
          </cell>
          <cell r="D103">
            <v>70</v>
          </cell>
        </row>
        <row r="104">
          <cell r="C104" t="str">
            <v>CHAKAPADA</v>
          </cell>
          <cell r="D104">
            <v>32</v>
          </cell>
        </row>
        <row r="105">
          <cell r="C105" t="str">
            <v>BEGUNIA</v>
          </cell>
          <cell r="D105">
            <v>29</v>
          </cell>
        </row>
        <row r="106">
          <cell r="C106" t="str">
            <v>TANGI</v>
          </cell>
          <cell r="D106">
            <v>29</v>
          </cell>
        </row>
        <row r="107">
          <cell r="C107" t="str">
            <v>CHIKITI</v>
          </cell>
          <cell r="D107">
            <v>32</v>
          </cell>
        </row>
        <row r="108">
          <cell r="C108" t="str">
            <v>KHANDAPADA</v>
          </cell>
          <cell r="D108">
            <v>32</v>
          </cell>
        </row>
        <row r="109">
          <cell r="C109" t="str">
            <v>SUNABEDA</v>
          </cell>
          <cell r="D109">
            <v>85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7"/>
  <sheetViews>
    <sheetView tabSelected="1" workbookViewId="0">
      <selection activeCell="P3" sqref="P3"/>
    </sheetView>
  </sheetViews>
  <sheetFormatPr defaultRowHeight="15"/>
  <cols>
    <col min="1" max="1" width="1.28515625" style="1" customWidth="1"/>
    <col min="2" max="2" width="4.5703125" style="1" customWidth="1"/>
    <col min="3" max="3" width="10.7109375" style="1" bestFit="1" customWidth="1"/>
    <col min="4" max="4" width="12.42578125" style="1" customWidth="1"/>
    <col min="5" max="5" width="10" style="1" customWidth="1"/>
    <col min="6" max="6" width="6.85546875" style="1" customWidth="1"/>
    <col min="7" max="7" width="18" style="1" bestFit="1" customWidth="1"/>
    <col min="8" max="8" width="6" style="1" customWidth="1"/>
    <col min="9" max="9" width="7" style="2" customWidth="1"/>
    <col min="10" max="10" width="7.28515625" style="2" customWidth="1"/>
    <col min="11" max="11" width="9" style="2" customWidth="1"/>
    <col min="12" max="16384" width="9.140625" style="1"/>
  </cols>
  <sheetData>
    <row r="1" spans="2:12" ht="83.25" customHeight="1" thickBot="1">
      <c r="B1" s="27"/>
      <c r="C1" s="28"/>
      <c r="D1" s="28"/>
      <c r="E1" s="28"/>
      <c r="F1" s="28"/>
      <c r="G1" s="28"/>
      <c r="H1" s="25" t="s">
        <v>14</v>
      </c>
      <c r="I1" s="25"/>
      <c r="J1" s="25"/>
      <c r="K1" s="26"/>
    </row>
    <row r="2" spans="2:12" s="4" customFormat="1" ht="65.25" customHeight="1" thickBot="1">
      <c r="B2" s="29" t="s">
        <v>15</v>
      </c>
      <c r="C2" s="30"/>
      <c r="D2" s="30"/>
      <c r="E2" s="30"/>
      <c r="F2" s="30"/>
      <c r="G2" s="31"/>
      <c r="H2" s="32" t="s">
        <v>112</v>
      </c>
      <c r="I2" s="33"/>
      <c r="J2" s="33"/>
      <c r="K2" s="34"/>
      <c r="L2" s="5"/>
    </row>
    <row r="3" spans="2:12" s="4" customFormat="1" ht="15.95" customHeight="1" thickBot="1">
      <c r="B3" s="8" t="s">
        <v>10</v>
      </c>
      <c r="C3" s="9" t="s">
        <v>11</v>
      </c>
      <c r="D3" s="9" t="s">
        <v>12</v>
      </c>
      <c r="E3" s="20" t="s">
        <v>6</v>
      </c>
      <c r="F3" s="9" t="s">
        <v>3</v>
      </c>
      <c r="G3" s="9" t="s">
        <v>5</v>
      </c>
      <c r="H3" s="9" t="s">
        <v>7</v>
      </c>
      <c r="I3" s="10" t="s">
        <v>8</v>
      </c>
      <c r="J3" s="10" t="s">
        <v>13</v>
      </c>
      <c r="K3" s="35" t="s">
        <v>9</v>
      </c>
    </row>
    <row r="4" spans="2:12" s="4" customFormat="1" ht="14.1" customHeight="1">
      <c r="B4" s="11">
        <v>1</v>
      </c>
      <c r="C4" s="6" t="s">
        <v>21</v>
      </c>
      <c r="D4" s="6" t="s">
        <v>22</v>
      </c>
      <c r="E4" s="6" t="s">
        <v>23</v>
      </c>
      <c r="F4" s="6" t="s">
        <v>4</v>
      </c>
      <c r="G4" s="6" t="s">
        <v>18</v>
      </c>
      <c r="H4" s="6">
        <v>2</v>
      </c>
      <c r="I4" s="15">
        <f>VLOOKUP(G4,'[1]EMAMI LTD'!$C$4:$D$114,2,FALSE)</f>
        <v>32</v>
      </c>
      <c r="J4" s="15">
        <v>25</v>
      </c>
      <c r="K4" s="36">
        <f>H4*I4+J4</f>
        <v>89</v>
      </c>
    </row>
    <row r="5" spans="2:12" s="4" customFormat="1" ht="14.1" customHeight="1">
      <c r="B5" s="11">
        <v>2</v>
      </c>
      <c r="C5" s="6" t="s">
        <v>24</v>
      </c>
      <c r="D5" s="6" t="s">
        <v>25</v>
      </c>
      <c r="E5" s="6" t="s">
        <v>26</v>
      </c>
      <c r="F5" s="6" t="s">
        <v>4</v>
      </c>
      <c r="G5" s="6" t="s">
        <v>27</v>
      </c>
      <c r="H5" s="6">
        <v>18</v>
      </c>
      <c r="I5" s="15">
        <f>VLOOKUP(G5,'[1]EMAMI LTD'!$C$4:$D$114,2,FALSE)</f>
        <v>29</v>
      </c>
      <c r="J5" s="15">
        <v>25</v>
      </c>
      <c r="K5" s="36">
        <f>H5*I5+J5</f>
        <v>547</v>
      </c>
    </row>
    <row r="6" spans="2:12" s="4" customFormat="1" ht="14.1" customHeight="1">
      <c r="B6" s="11">
        <v>3</v>
      </c>
      <c r="C6" s="6" t="s">
        <v>24</v>
      </c>
      <c r="D6" s="6" t="s">
        <v>28</v>
      </c>
      <c r="E6" s="6" t="s">
        <v>29</v>
      </c>
      <c r="F6" s="6" t="s">
        <v>4</v>
      </c>
      <c r="G6" s="6" t="s">
        <v>1</v>
      </c>
      <c r="H6" s="6">
        <v>1</v>
      </c>
      <c r="I6" s="15">
        <f>VLOOKUP(G6,'[1]EMAMI LTD'!$C$4:$D$114,2,FALSE)</f>
        <v>32</v>
      </c>
      <c r="J6" s="15">
        <v>25</v>
      </c>
      <c r="K6" s="36">
        <f>H6*I6+J6</f>
        <v>57</v>
      </c>
    </row>
    <row r="7" spans="2:12" s="4" customFormat="1" ht="14.1" customHeight="1">
      <c r="B7" s="11">
        <v>4</v>
      </c>
      <c r="C7" s="6" t="s">
        <v>30</v>
      </c>
      <c r="D7" s="6" t="s">
        <v>31</v>
      </c>
      <c r="E7" s="6" t="s">
        <v>32</v>
      </c>
      <c r="F7" s="6" t="s">
        <v>4</v>
      </c>
      <c r="G7" s="6" t="s">
        <v>17</v>
      </c>
      <c r="H7" s="6">
        <v>188</v>
      </c>
      <c r="I7" s="15">
        <f>VLOOKUP(G7,'[1]EMAMI LTD'!$C$4:$D$114,2,FALSE)</f>
        <v>40</v>
      </c>
      <c r="J7" s="15">
        <v>25</v>
      </c>
      <c r="K7" s="36">
        <f>H7*I7+J7</f>
        <v>7545</v>
      </c>
    </row>
    <row r="8" spans="2:12" s="4" customFormat="1" ht="14.1" customHeight="1">
      <c r="B8" s="11">
        <v>5</v>
      </c>
      <c r="C8" s="6" t="s">
        <v>30</v>
      </c>
      <c r="D8" s="6" t="s">
        <v>33</v>
      </c>
      <c r="E8" s="6" t="s">
        <v>34</v>
      </c>
      <c r="F8" s="6" t="s">
        <v>4</v>
      </c>
      <c r="G8" s="6" t="s">
        <v>2</v>
      </c>
      <c r="H8" s="6">
        <v>5</v>
      </c>
      <c r="I8" s="15">
        <f>VLOOKUP(G8,'[1]EMAMI LTD'!$C$4:$D$114,2,FALSE)</f>
        <v>32</v>
      </c>
      <c r="J8" s="15">
        <v>25</v>
      </c>
      <c r="K8" s="36">
        <f>H8*I8+J8</f>
        <v>185</v>
      </c>
    </row>
    <row r="9" spans="2:12" s="4" customFormat="1" ht="14.1" customHeight="1">
      <c r="B9" s="11">
        <v>6</v>
      </c>
      <c r="C9" s="6" t="s">
        <v>30</v>
      </c>
      <c r="D9" s="6" t="s">
        <v>35</v>
      </c>
      <c r="E9" s="6" t="s">
        <v>36</v>
      </c>
      <c r="F9" s="6" t="s">
        <v>4</v>
      </c>
      <c r="G9" s="6" t="s">
        <v>2</v>
      </c>
      <c r="H9" s="6">
        <v>16</v>
      </c>
      <c r="I9" s="15">
        <f>VLOOKUP(G9,'[1]EMAMI LTD'!$C$4:$D$114,2,FALSE)</f>
        <v>32</v>
      </c>
      <c r="J9" s="15">
        <v>25</v>
      </c>
      <c r="K9" s="36">
        <f>H9*I9+J9</f>
        <v>537</v>
      </c>
    </row>
    <row r="10" spans="2:12" s="4" customFormat="1" ht="14.1" customHeight="1">
      <c r="B10" s="11">
        <v>7</v>
      </c>
      <c r="C10" s="6" t="s">
        <v>37</v>
      </c>
      <c r="D10" s="6" t="s">
        <v>38</v>
      </c>
      <c r="E10" s="6" t="s">
        <v>39</v>
      </c>
      <c r="F10" s="6" t="s">
        <v>4</v>
      </c>
      <c r="G10" s="6" t="s">
        <v>40</v>
      </c>
      <c r="H10" s="6">
        <v>2</v>
      </c>
      <c r="I10" s="15">
        <f>VLOOKUP(G10,'[1]EMAMI LTD'!$C$4:$D$114,2,FALSE)</f>
        <v>29</v>
      </c>
      <c r="J10" s="15">
        <v>25</v>
      </c>
      <c r="K10" s="36">
        <f>H10*I10+J10</f>
        <v>83</v>
      </c>
    </row>
    <row r="11" spans="2:12" s="4" customFormat="1" ht="14.1" customHeight="1">
      <c r="B11" s="11">
        <v>8</v>
      </c>
      <c r="C11" s="6" t="s">
        <v>41</v>
      </c>
      <c r="D11" s="6" t="s">
        <v>42</v>
      </c>
      <c r="E11" s="6" t="s">
        <v>43</v>
      </c>
      <c r="F11" s="6" t="s">
        <v>4</v>
      </c>
      <c r="G11" s="6" t="s">
        <v>44</v>
      </c>
      <c r="H11" s="6">
        <v>1</v>
      </c>
      <c r="I11" s="15">
        <f>VLOOKUP(G11,'[1]EMAMI LTD'!$C$4:$D$114,2,FALSE)</f>
        <v>29</v>
      </c>
      <c r="J11" s="15">
        <v>25</v>
      </c>
      <c r="K11" s="36">
        <f>H11*I11+J11</f>
        <v>54</v>
      </c>
    </row>
    <row r="12" spans="2:12" s="4" customFormat="1" ht="14.1" customHeight="1">
      <c r="B12" s="11">
        <v>9</v>
      </c>
      <c r="C12" s="6" t="s">
        <v>41</v>
      </c>
      <c r="D12" s="6" t="s">
        <v>45</v>
      </c>
      <c r="E12" s="6" t="s">
        <v>46</v>
      </c>
      <c r="F12" s="6" t="s">
        <v>4</v>
      </c>
      <c r="G12" s="6" t="s">
        <v>16</v>
      </c>
      <c r="H12" s="6">
        <v>2</v>
      </c>
      <c r="I12" s="15">
        <f>VLOOKUP(G12,'[1]EMAMI LTD'!$C$4:$D$114,2,FALSE)</f>
        <v>32</v>
      </c>
      <c r="J12" s="15">
        <v>25</v>
      </c>
      <c r="K12" s="36">
        <f>H12*I12+J12</f>
        <v>89</v>
      </c>
    </row>
    <row r="13" spans="2:12" s="4" customFormat="1" ht="14.1" customHeight="1">
      <c r="B13" s="11">
        <v>10</v>
      </c>
      <c r="C13" s="6" t="s">
        <v>41</v>
      </c>
      <c r="D13" s="6" t="s">
        <v>47</v>
      </c>
      <c r="E13" s="6" t="s">
        <v>48</v>
      </c>
      <c r="F13" s="6" t="s">
        <v>4</v>
      </c>
      <c r="G13" s="6" t="s">
        <v>16</v>
      </c>
      <c r="H13" s="6">
        <v>10</v>
      </c>
      <c r="I13" s="15">
        <f>VLOOKUP(G13,'[1]EMAMI LTD'!$C$4:$D$114,2,FALSE)</f>
        <v>32</v>
      </c>
      <c r="J13" s="15">
        <v>25</v>
      </c>
      <c r="K13" s="36">
        <f>H13*I13+J13</f>
        <v>345</v>
      </c>
    </row>
    <row r="14" spans="2:12" s="4" customFormat="1" ht="14.1" customHeight="1">
      <c r="B14" s="11">
        <v>11</v>
      </c>
      <c r="C14" s="6" t="s">
        <v>41</v>
      </c>
      <c r="D14" s="6" t="s">
        <v>49</v>
      </c>
      <c r="E14" s="6" t="s">
        <v>50</v>
      </c>
      <c r="F14" s="6" t="s">
        <v>4</v>
      </c>
      <c r="G14" s="6" t="s">
        <v>1</v>
      </c>
      <c r="H14" s="6">
        <v>8</v>
      </c>
      <c r="I14" s="15">
        <f>VLOOKUP(G14,'[1]EMAMI LTD'!$C$4:$D$114,2,FALSE)</f>
        <v>32</v>
      </c>
      <c r="J14" s="15">
        <v>25</v>
      </c>
      <c r="K14" s="36">
        <f>H14*I14+J14</f>
        <v>281</v>
      </c>
    </row>
    <row r="15" spans="2:12" s="4" customFormat="1" ht="14.1" customHeight="1">
      <c r="B15" s="11">
        <v>12</v>
      </c>
      <c r="C15" s="6" t="s">
        <v>41</v>
      </c>
      <c r="D15" s="6" t="s">
        <v>51</v>
      </c>
      <c r="E15" s="6" t="s">
        <v>52</v>
      </c>
      <c r="F15" s="6" t="s">
        <v>4</v>
      </c>
      <c r="G15" s="6" t="s">
        <v>2</v>
      </c>
      <c r="H15" s="6">
        <v>49</v>
      </c>
      <c r="I15" s="15">
        <f>VLOOKUP(G15,'[1]EMAMI LTD'!$C$4:$D$114,2,FALSE)</f>
        <v>32</v>
      </c>
      <c r="J15" s="15">
        <v>25</v>
      </c>
      <c r="K15" s="36">
        <f>H15*I15+J15</f>
        <v>1593</v>
      </c>
    </row>
    <row r="16" spans="2:12" s="4" customFormat="1" ht="14.1" customHeight="1">
      <c r="B16" s="11">
        <v>13</v>
      </c>
      <c r="C16" s="6" t="s">
        <v>41</v>
      </c>
      <c r="D16" s="6" t="s">
        <v>53</v>
      </c>
      <c r="E16" s="6" t="s">
        <v>54</v>
      </c>
      <c r="F16" s="6" t="s">
        <v>4</v>
      </c>
      <c r="G16" s="6" t="s">
        <v>17</v>
      </c>
      <c r="H16" s="6">
        <v>13</v>
      </c>
      <c r="I16" s="15">
        <f>VLOOKUP(G16,'[1]EMAMI LTD'!$C$4:$D$114,2,FALSE)</f>
        <v>40</v>
      </c>
      <c r="J16" s="15">
        <v>25</v>
      </c>
      <c r="K16" s="36">
        <f>H16*I16+J16</f>
        <v>545</v>
      </c>
    </row>
    <row r="17" spans="2:11" s="4" customFormat="1" ht="14.1" customHeight="1">
      <c r="B17" s="11">
        <v>14</v>
      </c>
      <c r="C17" s="6" t="s">
        <v>55</v>
      </c>
      <c r="D17" s="6" t="s">
        <v>56</v>
      </c>
      <c r="E17" s="6" t="s">
        <v>57</v>
      </c>
      <c r="F17" s="6" t="s">
        <v>4</v>
      </c>
      <c r="G17" s="6" t="s">
        <v>1</v>
      </c>
      <c r="H17" s="6">
        <v>38</v>
      </c>
      <c r="I17" s="15">
        <f>VLOOKUP(G17,'[1]EMAMI LTD'!$C$4:$D$114,2,FALSE)</f>
        <v>32</v>
      </c>
      <c r="J17" s="15">
        <v>25</v>
      </c>
      <c r="K17" s="36">
        <f>H17*I17+J17</f>
        <v>1241</v>
      </c>
    </row>
    <row r="18" spans="2:11" s="4" customFormat="1" ht="14.1" customHeight="1">
      <c r="B18" s="11">
        <v>15</v>
      </c>
      <c r="C18" s="6" t="s">
        <v>55</v>
      </c>
      <c r="D18" s="6" t="s">
        <v>58</v>
      </c>
      <c r="E18" s="6" t="s">
        <v>59</v>
      </c>
      <c r="F18" s="6" t="s">
        <v>4</v>
      </c>
      <c r="G18" s="6" t="s">
        <v>2</v>
      </c>
      <c r="H18" s="6">
        <v>34</v>
      </c>
      <c r="I18" s="15">
        <f>VLOOKUP(G18,'[1]EMAMI LTD'!$C$4:$D$114,2,FALSE)</f>
        <v>32</v>
      </c>
      <c r="J18" s="15">
        <v>25</v>
      </c>
      <c r="K18" s="36">
        <f>H18*I18+J18</f>
        <v>1113</v>
      </c>
    </row>
    <row r="19" spans="2:11" s="4" customFormat="1" ht="14.1" customHeight="1">
      <c r="B19" s="11">
        <v>16</v>
      </c>
      <c r="C19" s="6" t="s">
        <v>60</v>
      </c>
      <c r="D19" s="6" t="s">
        <v>61</v>
      </c>
      <c r="E19" s="6" t="s">
        <v>62</v>
      </c>
      <c r="F19" s="6" t="s">
        <v>4</v>
      </c>
      <c r="G19" s="6" t="s">
        <v>1</v>
      </c>
      <c r="H19" s="6">
        <v>126</v>
      </c>
      <c r="I19" s="15">
        <f>VLOOKUP(G19,'[1]EMAMI LTD'!$C$4:$D$114,2,FALSE)</f>
        <v>32</v>
      </c>
      <c r="J19" s="15">
        <v>25</v>
      </c>
      <c r="K19" s="36">
        <f>H19*I19+J19</f>
        <v>4057</v>
      </c>
    </row>
    <row r="20" spans="2:11" s="4" customFormat="1" ht="14.1" customHeight="1">
      <c r="B20" s="11">
        <v>17</v>
      </c>
      <c r="C20" s="6" t="s">
        <v>60</v>
      </c>
      <c r="D20" s="6" t="s">
        <v>63</v>
      </c>
      <c r="E20" s="6" t="s">
        <v>64</v>
      </c>
      <c r="F20" s="6" t="s">
        <v>4</v>
      </c>
      <c r="G20" s="6" t="s">
        <v>17</v>
      </c>
      <c r="H20" s="6">
        <v>85</v>
      </c>
      <c r="I20" s="15">
        <f>VLOOKUP(G20,'[1]EMAMI LTD'!$C$4:$D$114,2,FALSE)</f>
        <v>40</v>
      </c>
      <c r="J20" s="15">
        <v>25</v>
      </c>
      <c r="K20" s="36">
        <f>H20*I20+J20</f>
        <v>3425</v>
      </c>
    </row>
    <row r="21" spans="2:11" s="4" customFormat="1" ht="14.1" customHeight="1">
      <c r="B21" s="11">
        <v>18</v>
      </c>
      <c r="C21" s="6" t="s">
        <v>60</v>
      </c>
      <c r="D21" s="6" t="s">
        <v>65</v>
      </c>
      <c r="E21" s="6" t="s">
        <v>66</v>
      </c>
      <c r="F21" s="6" t="s">
        <v>4</v>
      </c>
      <c r="G21" s="6" t="s">
        <v>17</v>
      </c>
      <c r="H21" s="6">
        <v>17</v>
      </c>
      <c r="I21" s="15">
        <f>VLOOKUP(G21,'[1]EMAMI LTD'!$C$4:$D$114,2,FALSE)</f>
        <v>40</v>
      </c>
      <c r="J21" s="15">
        <v>25</v>
      </c>
      <c r="K21" s="36">
        <f>H21*I21+J21</f>
        <v>705</v>
      </c>
    </row>
    <row r="22" spans="2:11" s="4" customFormat="1" ht="14.1" customHeight="1">
      <c r="B22" s="11">
        <v>19</v>
      </c>
      <c r="C22" s="6" t="s">
        <v>67</v>
      </c>
      <c r="D22" s="6" t="s">
        <v>68</v>
      </c>
      <c r="E22" s="6" t="s">
        <v>69</v>
      </c>
      <c r="F22" s="6" t="s">
        <v>4</v>
      </c>
      <c r="G22" s="6" t="s">
        <v>2</v>
      </c>
      <c r="H22" s="6">
        <v>1</v>
      </c>
      <c r="I22" s="15">
        <f>VLOOKUP(G22,'[1]EMAMI LTD'!$C$4:$D$114,2,FALSE)</f>
        <v>32</v>
      </c>
      <c r="J22" s="15">
        <v>25</v>
      </c>
      <c r="K22" s="36">
        <f>H22*I22+J22</f>
        <v>57</v>
      </c>
    </row>
    <row r="23" spans="2:11" s="4" customFormat="1" ht="14.1" customHeight="1">
      <c r="B23" s="11">
        <v>20</v>
      </c>
      <c r="C23" s="6" t="s">
        <v>67</v>
      </c>
      <c r="D23" s="6" t="s">
        <v>70</v>
      </c>
      <c r="E23" s="6" t="s">
        <v>71</v>
      </c>
      <c r="F23" s="6" t="s">
        <v>4</v>
      </c>
      <c r="G23" s="6" t="s">
        <v>2</v>
      </c>
      <c r="H23" s="6">
        <v>16</v>
      </c>
      <c r="I23" s="15">
        <f>VLOOKUP(G23,'[1]EMAMI LTD'!$C$4:$D$114,2,FALSE)</f>
        <v>32</v>
      </c>
      <c r="J23" s="15">
        <v>25</v>
      </c>
      <c r="K23" s="36">
        <f>H23*I23+J23</f>
        <v>537</v>
      </c>
    </row>
    <row r="24" spans="2:11" s="4" customFormat="1" ht="14.1" customHeight="1">
      <c r="B24" s="11">
        <v>21</v>
      </c>
      <c r="C24" s="6" t="s">
        <v>67</v>
      </c>
      <c r="D24" s="6" t="s">
        <v>72</v>
      </c>
      <c r="E24" s="6" t="s">
        <v>73</v>
      </c>
      <c r="F24" s="6" t="s">
        <v>4</v>
      </c>
      <c r="G24" s="6" t="s">
        <v>1</v>
      </c>
      <c r="H24" s="6">
        <v>23</v>
      </c>
      <c r="I24" s="15">
        <f>VLOOKUP(G24,'[1]EMAMI LTD'!$C$4:$D$114,2,FALSE)</f>
        <v>32</v>
      </c>
      <c r="J24" s="15">
        <v>25</v>
      </c>
      <c r="K24" s="36">
        <f>H24*I24+J24</f>
        <v>761</v>
      </c>
    </row>
    <row r="25" spans="2:11" s="4" customFormat="1" ht="14.1" customHeight="1">
      <c r="B25" s="11">
        <v>22</v>
      </c>
      <c r="C25" s="6" t="s">
        <v>67</v>
      </c>
      <c r="D25" s="6" t="s">
        <v>74</v>
      </c>
      <c r="E25" s="6" t="s">
        <v>75</v>
      </c>
      <c r="F25" s="6" t="s">
        <v>4</v>
      </c>
      <c r="G25" s="6" t="s">
        <v>2</v>
      </c>
      <c r="H25" s="6">
        <v>17</v>
      </c>
      <c r="I25" s="15">
        <f>VLOOKUP(G25,'[1]EMAMI LTD'!$C$4:$D$114,2,FALSE)</f>
        <v>32</v>
      </c>
      <c r="J25" s="15">
        <v>25</v>
      </c>
      <c r="K25" s="36">
        <f>H25*I25+J25</f>
        <v>569</v>
      </c>
    </row>
    <row r="26" spans="2:11" s="4" customFormat="1" ht="14.1" customHeight="1">
      <c r="B26" s="11">
        <v>23</v>
      </c>
      <c r="C26" s="6" t="s">
        <v>67</v>
      </c>
      <c r="D26" s="6" t="s">
        <v>76</v>
      </c>
      <c r="E26" s="6" t="s">
        <v>77</v>
      </c>
      <c r="F26" s="6" t="s">
        <v>4</v>
      </c>
      <c r="G26" s="6" t="s">
        <v>2</v>
      </c>
      <c r="H26" s="6">
        <v>26</v>
      </c>
      <c r="I26" s="15">
        <f>VLOOKUP(G26,'[1]EMAMI LTD'!$C$4:$D$114,2,FALSE)</f>
        <v>32</v>
      </c>
      <c r="J26" s="15">
        <v>25</v>
      </c>
      <c r="K26" s="36">
        <f>H26*I26+J26</f>
        <v>857</v>
      </c>
    </row>
    <row r="27" spans="2:11" s="4" customFormat="1" ht="30">
      <c r="B27" s="21">
        <v>24</v>
      </c>
      <c r="C27" s="17" t="s">
        <v>67</v>
      </c>
      <c r="D27" s="17" t="s">
        <v>78</v>
      </c>
      <c r="E27" s="18" t="s">
        <v>79</v>
      </c>
      <c r="F27" s="17" t="s">
        <v>4</v>
      </c>
      <c r="G27" s="17" t="s">
        <v>17</v>
      </c>
      <c r="H27" s="17">
        <v>139</v>
      </c>
      <c r="I27" s="19">
        <f>VLOOKUP(G27,'[1]EMAMI LTD'!$C$4:$D$114,2,FALSE)</f>
        <v>40</v>
      </c>
      <c r="J27" s="19">
        <v>25</v>
      </c>
      <c r="K27" s="37">
        <f>H27*I27+J27</f>
        <v>5585</v>
      </c>
    </row>
    <row r="28" spans="2:11" s="4" customFormat="1" ht="14.1" customHeight="1">
      <c r="B28" s="11">
        <v>25</v>
      </c>
      <c r="C28" s="6" t="s">
        <v>67</v>
      </c>
      <c r="D28" s="6" t="s">
        <v>80</v>
      </c>
      <c r="E28" s="6" t="s">
        <v>81</v>
      </c>
      <c r="F28" s="6" t="s">
        <v>4</v>
      </c>
      <c r="G28" s="6" t="s">
        <v>82</v>
      </c>
      <c r="H28" s="6">
        <v>20</v>
      </c>
      <c r="I28" s="15">
        <f>VLOOKUP(G28,'[1]EMAMI LTD'!$C$4:$D$114,2,FALSE)</f>
        <v>40</v>
      </c>
      <c r="J28" s="15">
        <v>25</v>
      </c>
      <c r="K28" s="36">
        <f>H28*I28+J28</f>
        <v>825</v>
      </c>
    </row>
    <row r="29" spans="2:11" s="4" customFormat="1" ht="14.1" customHeight="1">
      <c r="B29" s="11">
        <v>26</v>
      </c>
      <c r="C29" s="6" t="s">
        <v>67</v>
      </c>
      <c r="D29" s="6" t="s">
        <v>83</v>
      </c>
      <c r="E29" s="6" t="s">
        <v>84</v>
      </c>
      <c r="F29" s="6" t="s">
        <v>4</v>
      </c>
      <c r="G29" s="6" t="s">
        <v>82</v>
      </c>
      <c r="H29" s="6">
        <v>56</v>
      </c>
      <c r="I29" s="15">
        <f>VLOOKUP(G29,'[1]EMAMI LTD'!$C$4:$D$114,2,FALSE)</f>
        <v>40</v>
      </c>
      <c r="J29" s="15">
        <v>25</v>
      </c>
      <c r="K29" s="36">
        <f>H29*I29+J29</f>
        <v>2265</v>
      </c>
    </row>
    <row r="30" spans="2:11" s="4" customFormat="1" ht="14.1" customHeight="1">
      <c r="B30" s="11">
        <v>27</v>
      </c>
      <c r="C30" s="6" t="s">
        <v>67</v>
      </c>
      <c r="D30" s="6" t="s">
        <v>85</v>
      </c>
      <c r="E30" s="6" t="s">
        <v>86</v>
      </c>
      <c r="F30" s="6" t="s">
        <v>4</v>
      </c>
      <c r="G30" s="6" t="s">
        <v>19</v>
      </c>
      <c r="H30" s="6">
        <v>9</v>
      </c>
      <c r="I30" s="15">
        <f>VLOOKUP(G30,'[1]EMAMI LTD'!$C$4:$D$114,2,FALSE)</f>
        <v>32</v>
      </c>
      <c r="J30" s="15">
        <v>25</v>
      </c>
      <c r="K30" s="36">
        <f>H30*I30+J30</f>
        <v>313</v>
      </c>
    </row>
    <row r="31" spans="2:11" s="4" customFormat="1" ht="14.1" customHeight="1">
      <c r="B31" s="11">
        <v>28</v>
      </c>
      <c r="C31" s="6" t="s">
        <v>87</v>
      </c>
      <c r="D31" s="6" t="s">
        <v>88</v>
      </c>
      <c r="E31" s="6" t="s">
        <v>89</v>
      </c>
      <c r="F31" s="6" t="s">
        <v>4</v>
      </c>
      <c r="G31" s="6" t="s">
        <v>1</v>
      </c>
      <c r="H31" s="6">
        <v>80</v>
      </c>
      <c r="I31" s="15">
        <f>VLOOKUP(G31,'[1]EMAMI LTD'!$C$4:$D$114,2,FALSE)</f>
        <v>32</v>
      </c>
      <c r="J31" s="15">
        <v>25</v>
      </c>
      <c r="K31" s="36">
        <f>H31*I31+J31</f>
        <v>2585</v>
      </c>
    </row>
    <row r="32" spans="2:11" s="4" customFormat="1" ht="14.1" customHeight="1">
      <c r="B32" s="11">
        <v>29</v>
      </c>
      <c r="C32" s="6" t="s">
        <v>87</v>
      </c>
      <c r="D32" s="6" t="s">
        <v>90</v>
      </c>
      <c r="E32" s="6" t="s">
        <v>91</v>
      </c>
      <c r="F32" s="6" t="s">
        <v>4</v>
      </c>
      <c r="G32" s="6" t="s">
        <v>1</v>
      </c>
      <c r="H32" s="6">
        <v>10</v>
      </c>
      <c r="I32" s="15">
        <f>VLOOKUP(G32,'[1]EMAMI LTD'!$C$4:$D$114,2,FALSE)</f>
        <v>32</v>
      </c>
      <c r="J32" s="15">
        <v>25</v>
      </c>
      <c r="K32" s="36">
        <f>H32*I32+J32</f>
        <v>345</v>
      </c>
    </row>
    <row r="33" spans="2:14" s="4" customFormat="1" ht="14.1" customHeight="1">
      <c r="B33" s="11">
        <v>30</v>
      </c>
      <c r="C33" s="6" t="s">
        <v>87</v>
      </c>
      <c r="D33" s="6" t="s">
        <v>92</v>
      </c>
      <c r="E33" s="6" t="s">
        <v>93</v>
      </c>
      <c r="F33" s="6" t="s">
        <v>4</v>
      </c>
      <c r="G33" s="6" t="s">
        <v>2</v>
      </c>
      <c r="H33" s="6">
        <v>20</v>
      </c>
      <c r="I33" s="15">
        <f>VLOOKUP(G33,'[1]EMAMI LTD'!$C$4:$D$114,2,FALSE)</f>
        <v>32</v>
      </c>
      <c r="J33" s="15">
        <v>25</v>
      </c>
      <c r="K33" s="36">
        <f>H33*I33+J33</f>
        <v>665</v>
      </c>
    </row>
    <row r="34" spans="2:14" s="4" customFormat="1" ht="14.1" customHeight="1">
      <c r="B34" s="11">
        <v>31</v>
      </c>
      <c r="C34" s="6" t="s">
        <v>87</v>
      </c>
      <c r="D34" s="6" t="s">
        <v>94</v>
      </c>
      <c r="E34" s="6" t="s">
        <v>95</v>
      </c>
      <c r="F34" s="6" t="s">
        <v>4</v>
      </c>
      <c r="G34" s="6" t="s">
        <v>96</v>
      </c>
      <c r="H34" s="6">
        <v>67</v>
      </c>
      <c r="I34" s="15">
        <f>VLOOKUP(G34,'[1]EMAMI LTD'!$C$4:$D$114,2,FALSE)</f>
        <v>29</v>
      </c>
      <c r="J34" s="15">
        <v>25</v>
      </c>
      <c r="K34" s="36">
        <f>H34*I34+J34</f>
        <v>1968</v>
      </c>
    </row>
    <row r="35" spans="2:14" s="4" customFormat="1" ht="14.1" customHeight="1">
      <c r="B35" s="11">
        <v>32</v>
      </c>
      <c r="C35" s="6" t="s">
        <v>87</v>
      </c>
      <c r="D35" s="6" t="s">
        <v>97</v>
      </c>
      <c r="E35" s="6" t="s">
        <v>98</v>
      </c>
      <c r="F35" s="6" t="s">
        <v>4</v>
      </c>
      <c r="G35" s="6" t="s">
        <v>27</v>
      </c>
      <c r="H35" s="6">
        <v>13</v>
      </c>
      <c r="I35" s="15">
        <f>VLOOKUP(G35,'[1]EMAMI LTD'!$C$4:$D$114,2,FALSE)</f>
        <v>29</v>
      </c>
      <c r="J35" s="15">
        <v>25</v>
      </c>
      <c r="K35" s="36">
        <f>H35*I35+J35</f>
        <v>402</v>
      </c>
    </row>
    <row r="36" spans="2:14" s="4" customFormat="1" ht="14.1" customHeight="1">
      <c r="B36" s="11">
        <v>33</v>
      </c>
      <c r="C36" s="6" t="s">
        <v>87</v>
      </c>
      <c r="D36" s="6" t="s">
        <v>99</v>
      </c>
      <c r="E36" s="6" t="s">
        <v>100</v>
      </c>
      <c r="F36" s="6" t="s">
        <v>4</v>
      </c>
      <c r="G36" s="6" t="s">
        <v>27</v>
      </c>
      <c r="H36" s="6">
        <v>46</v>
      </c>
      <c r="I36" s="15">
        <f>VLOOKUP(G36,'[1]EMAMI LTD'!$C$4:$D$114,2,FALSE)</f>
        <v>29</v>
      </c>
      <c r="J36" s="15">
        <v>25</v>
      </c>
      <c r="K36" s="36">
        <f>H36*I36+J36</f>
        <v>1359</v>
      </c>
    </row>
    <row r="37" spans="2:14" s="4" customFormat="1" ht="14.1" customHeight="1">
      <c r="B37" s="11">
        <v>34</v>
      </c>
      <c r="C37" s="6" t="s">
        <v>101</v>
      </c>
      <c r="D37" s="6" t="s">
        <v>102</v>
      </c>
      <c r="E37" s="6" t="s">
        <v>103</v>
      </c>
      <c r="F37" s="6" t="s">
        <v>4</v>
      </c>
      <c r="G37" s="6" t="s">
        <v>17</v>
      </c>
      <c r="H37" s="6">
        <v>134</v>
      </c>
      <c r="I37" s="15">
        <f>VLOOKUP(G37,'[1]EMAMI LTD'!$C$4:$D$114,2,FALSE)</f>
        <v>40</v>
      </c>
      <c r="J37" s="15">
        <v>25</v>
      </c>
      <c r="K37" s="36">
        <f>H37*I37+J37</f>
        <v>5385</v>
      </c>
    </row>
    <row r="38" spans="2:14" s="4" customFormat="1" ht="14.1" customHeight="1">
      <c r="B38" s="11">
        <v>35</v>
      </c>
      <c r="C38" s="6" t="s">
        <v>101</v>
      </c>
      <c r="D38" s="6" t="s">
        <v>104</v>
      </c>
      <c r="E38" s="6" t="s">
        <v>105</v>
      </c>
      <c r="F38" s="6" t="s">
        <v>4</v>
      </c>
      <c r="G38" s="6" t="s">
        <v>1</v>
      </c>
      <c r="H38" s="6">
        <v>64</v>
      </c>
      <c r="I38" s="15">
        <f>VLOOKUP(G38,'[1]EMAMI LTD'!$C$4:$D$114,2,FALSE)</f>
        <v>32</v>
      </c>
      <c r="J38" s="15">
        <v>25</v>
      </c>
      <c r="K38" s="36">
        <f>H38*I38+J38</f>
        <v>2073</v>
      </c>
    </row>
    <row r="39" spans="2:14" s="4" customFormat="1" ht="14.1" customHeight="1">
      <c r="B39" s="11">
        <v>36</v>
      </c>
      <c r="C39" s="6" t="s">
        <v>106</v>
      </c>
      <c r="D39" s="6" t="s">
        <v>107</v>
      </c>
      <c r="E39" s="6" t="s">
        <v>108</v>
      </c>
      <c r="F39" s="6" t="s">
        <v>4</v>
      </c>
      <c r="G39" s="6" t="s">
        <v>2</v>
      </c>
      <c r="H39" s="6">
        <v>21</v>
      </c>
      <c r="I39" s="15">
        <f>VLOOKUP(G39,'[1]EMAMI LTD'!$C$4:$D$114,2,FALSE)</f>
        <v>32</v>
      </c>
      <c r="J39" s="15">
        <v>25</v>
      </c>
      <c r="K39" s="36">
        <f>H39*I39+J39</f>
        <v>697</v>
      </c>
    </row>
    <row r="40" spans="2:14" s="4" customFormat="1" ht="14.1" customHeight="1" thickBot="1">
      <c r="B40" s="12">
        <v>37</v>
      </c>
      <c r="C40" s="13" t="s">
        <v>106</v>
      </c>
      <c r="D40" s="13" t="s">
        <v>109</v>
      </c>
      <c r="E40" s="13" t="s">
        <v>110</v>
      </c>
      <c r="F40" s="13" t="s">
        <v>4</v>
      </c>
      <c r="G40" s="13" t="s">
        <v>17</v>
      </c>
      <c r="H40" s="13">
        <v>2</v>
      </c>
      <c r="I40" s="16">
        <f>VLOOKUP(G40,'[1]EMAMI LTD'!$C$4:$D$114,2,FALSE)</f>
        <v>40</v>
      </c>
      <c r="J40" s="16">
        <v>25</v>
      </c>
      <c r="K40" s="38">
        <f>H40*I40+J40</f>
        <v>105</v>
      </c>
    </row>
    <row r="41" spans="2:14" s="4" customFormat="1" ht="14.1" customHeight="1" thickBot="1">
      <c r="B41" s="39" t="s">
        <v>111</v>
      </c>
      <c r="C41" s="40"/>
      <c r="D41" s="40"/>
      <c r="E41" s="40"/>
      <c r="F41" s="40"/>
      <c r="G41" s="40"/>
      <c r="H41" s="40"/>
      <c r="I41" s="40"/>
      <c r="J41" s="41"/>
      <c r="K41" s="42">
        <f>SUM(K4:K40)</f>
        <v>49844</v>
      </c>
    </row>
    <row r="42" spans="2:14" s="4" customFormat="1" ht="14.1" customHeight="1" thickBot="1">
      <c r="B42" s="7"/>
      <c r="C42"/>
      <c r="D42"/>
      <c r="E42"/>
      <c r="F42"/>
      <c r="G42"/>
      <c r="H42" s="14">
        <f>SUM(H4:H40)</f>
        <v>1379</v>
      </c>
      <c r="I42"/>
      <c r="J42"/>
      <c r="K42"/>
    </row>
    <row r="43" spans="2:14" s="3" customFormat="1" ht="30" customHeight="1" thickBot="1">
      <c r="B43" s="22" t="s">
        <v>20</v>
      </c>
      <c r="C43" s="23"/>
      <c r="D43" s="23"/>
      <c r="E43" s="23"/>
      <c r="F43" s="23"/>
      <c r="G43" s="23"/>
      <c r="H43" s="23"/>
      <c r="I43" s="23"/>
      <c r="J43" s="23"/>
      <c r="K43" s="24"/>
    </row>
    <row r="44" spans="2:14" s="3" customFormat="1" ht="30" customHeight="1" thickBot="1">
      <c r="B44" s="22" t="s">
        <v>0</v>
      </c>
      <c r="C44" s="23"/>
      <c r="D44" s="23"/>
      <c r="E44" s="23"/>
      <c r="F44" s="23"/>
      <c r="G44" s="23"/>
      <c r="H44" s="23"/>
      <c r="I44" s="23"/>
      <c r="J44" s="23"/>
      <c r="K44" s="24"/>
    </row>
    <row r="47" spans="2:14">
      <c r="N47" s="3"/>
    </row>
  </sheetData>
  <sortState ref="C4:K50">
    <sortCondition ref="C4:C50"/>
    <sortCondition ref="D4:D50"/>
  </sortState>
  <mergeCells count="7">
    <mergeCell ref="B41:J41"/>
    <mergeCell ref="B43:K43"/>
    <mergeCell ref="B44:K44"/>
    <mergeCell ref="H1:K1"/>
    <mergeCell ref="B1:G1"/>
    <mergeCell ref="B2:G2"/>
    <mergeCell ref="H2:K2"/>
  </mergeCells>
  <conditionalFormatting sqref="D43:D1048576 D1:D2">
    <cfRule type="duplicateValues" dxfId="0" priority="1"/>
  </conditionalFormatting>
  <pageMargins left="0.23622047244094491" right="0.23622047244094491" top="0.55118110236220474" bottom="0.55000000000000004" header="0.39370078740157483" footer="0.24"/>
  <pageSetup paperSize="9" fitToHeight="0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2026-03-08T12:01:43Z</cp:lastPrinted>
  <dcterms:created xsi:type="dcterms:W3CDTF">2023-06-09T11:03:29Z</dcterms:created>
  <dcterms:modified xsi:type="dcterms:W3CDTF">2026-03-08T12:06:14Z</dcterms:modified>
</cp:coreProperties>
</file>