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7" i="1"/>
  <c r="K16"/>
  <c r="K15"/>
  <c r="K14"/>
  <c r="K13"/>
  <c r="K12"/>
  <c r="K11"/>
  <c r="K10"/>
  <c r="K9"/>
  <c r="K8"/>
  <c r="K7"/>
  <c r="K6"/>
  <c r="K5"/>
  <c r="K4"/>
  <c r="I16"/>
  <c r="I15"/>
  <c r="I14"/>
  <c r="I13"/>
  <c r="I12"/>
  <c r="I11"/>
  <c r="I10"/>
  <c r="I9"/>
  <c r="I8"/>
  <c r="I7"/>
  <c r="I6"/>
  <c r="I5"/>
  <c r="I4"/>
  <c r="H20"/>
  <c r="G20"/>
</calcChain>
</file>

<file path=xl/sharedStrings.xml><?xml version="1.0" encoding="utf-8"?>
<sst xmlns="http://schemas.openxmlformats.org/spreadsheetml/2006/main" count="82" uniqueCount="63">
  <si>
    <t>INVOICE
PRAGATI LOGISTICS,SAMANTA SAHI KHUNTIA LANE,8984191006
GST No:21AGHPB9356M1Z9</t>
  </si>
  <si>
    <t>03/12/2024</t>
  </si>
  <si>
    <t>21928</t>
  </si>
  <si>
    <t>10/12/2024</t>
  </si>
  <si>
    <t>21955</t>
  </si>
  <si>
    <t>1961</t>
  </si>
  <si>
    <t>1958</t>
  </si>
  <si>
    <t>21954</t>
  </si>
  <si>
    <t>12/12/2024</t>
  </si>
  <si>
    <t>1975</t>
  </si>
  <si>
    <t>17/12/2024</t>
  </si>
  <si>
    <t>22002</t>
  </si>
  <si>
    <t>24/12/2024</t>
  </si>
  <si>
    <t>2019</t>
  </si>
  <si>
    <t>121993</t>
  </si>
  <si>
    <t>26/12/2024</t>
  </si>
  <si>
    <t>22034</t>
  </si>
  <si>
    <t>30/12/2024</t>
  </si>
  <si>
    <t>2057</t>
  </si>
  <si>
    <t>27/12/2024</t>
  </si>
  <si>
    <t>22044</t>
  </si>
  <si>
    <t>22027</t>
  </si>
  <si>
    <t>Thanking you for your business.
PRAGATI LOGISTICS</t>
  </si>
  <si>
    <t>NISCHINTKOILI</t>
  </si>
  <si>
    <t>BASUDEVPUR</t>
  </si>
  <si>
    <t>BIRAMAHARAJPUR</t>
  </si>
  <si>
    <t>BOUDH</t>
  </si>
  <si>
    <t>BALIAPAL</t>
  </si>
  <si>
    <t>KHARIAR ROAD</t>
  </si>
  <si>
    <t>TIHIDI</t>
  </si>
  <si>
    <t>MARSHAGHAI</t>
  </si>
  <si>
    <t>BAGHIABAHAL</t>
  </si>
  <si>
    <t>LANGALESWAR</t>
  </si>
  <si>
    <t>CTC</t>
  </si>
  <si>
    <t>JA/20122</t>
  </si>
  <si>
    <t>JA/20691</t>
  </si>
  <si>
    <t>JA/20702</t>
  </si>
  <si>
    <t>JA/20697</t>
  </si>
  <si>
    <t>JA/20714</t>
  </si>
  <si>
    <t>JA/20846</t>
  </si>
  <si>
    <t>JA/21193</t>
  </si>
  <si>
    <t>JA/21646</t>
  </si>
  <si>
    <t>JA/21672</t>
  </si>
  <si>
    <t>JA/21775</t>
  </si>
  <si>
    <t>JA/22008</t>
  </si>
  <si>
    <t>JA/22217</t>
  </si>
  <si>
    <t>JA/22058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</si>
  <si>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</si>
  <si>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</si>
  <si>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</si>
  <si>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</si>
  <si>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</si>
  <si>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</si>
  <si>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</si>
  <si>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</si>
  <si>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HPM CHEMICALS AND FERTILIZERS LIMITED
Address:Ashutosh Vihar Apartment A-105  Ravi Talkies Road Bhubaneswar 751002 ,9438092464
GST No:21AAACH0623D1ZK
</t>
  </si>
  <si>
    <t>RATE</t>
  </si>
  <si>
    <t>AMOUNT</t>
  </si>
  <si>
    <t>Kindly, verify &amp; confirm within 7 days, else GST will be filed by 20th JAN., 2024. 
GST to be paid by Consignor under Reverse Charge Mechanism(RCM) as per GST.</t>
  </si>
  <si>
    <t>LR CH.</t>
  </si>
  <si>
    <t>JAKODIA</t>
  </si>
  <si>
    <t>Bill Date:31/12/2024
Bill NO : 30872
Total Amount: 28263.00</t>
  </si>
  <si>
    <t>(RUPEES TWENTY EIGHT THOUSAND TWO HUNDRED SIXTY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</si>
</sst>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7</xdr:col>
      <xdr:colOff>390525</xdr:colOff>
      <xdr:row>0</xdr:row>
      <xdr:rowOff>1181100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5250"/>
          <a:ext cx="440055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2">
          <cell r="C2" t="str">
            <v>DESTINATION</v>
          </cell>
          <cell r="D2" t="str">
            <v>PRV. RATE/ KG.</v>
          </cell>
          <cell r="E2" t="str">
            <v>NEW RATE/ KG.</v>
          </cell>
        </row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T2" sqref="T2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6.42578125" style="1" bestFit="1" customWidth="1"/>
    <col min="5" max="5" width="17.7109375" style="1" bestFit="1" customWidth="1"/>
    <col min="6" max="6" width="7.5703125" style="1" bestFit="1" customWidth="1"/>
    <col min="7" max="7" width="6.140625" style="1" customWidth="1"/>
    <col min="8" max="8" width="8.28515625" style="1" bestFit="1" customWidth="1"/>
    <col min="9" max="9" width="6.7109375" style="2" customWidth="1"/>
    <col min="10" max="10" width="7.7109375" style="2" customWidth="1"/>
    <col min="11" max="11" width="11.85546875" style="2" customWidth="1"/>
    <col min="12" max="12" width="9.140625" style="1" customWidth="1"/>
    <col min="13" max="16384" width="9.140625" style="1"/>
  </cols>
  <sheetData>
    <row r="1" spans="1:11" ht="104.25" customHeight="1">
      <c r="A1" s="17"/>
      <c r="B1" s="18"/>
      <c r="C1" s="18"/>
      <c r="D1" s="18"/>
      <c r="E1" s="18"/>
      <c r="F1" s="18"/>
      <c r="G1" s="18"/>
      <c r="H1" s="18"/>
      <c r="I1" s="19" t="s">
        <v>0</v>
      </c>
      <c r="J1" s="19"/>
      <c r="K1" s="19"/>
    </row>
    <row r="2" spans="1:11" ht="82.5" customHeight="1">
      <c r="A2" s="21" t="s">
        <v>55</v>
      </c>
      <c r="B2" s="22"/>
      <c r="C2" s="22"/>
      <c r="D2" s="22"/>
      <c r="E2" s="22"/>
      <c r="F2" s="22"/>
      <c r="G2" s="22"/>
      <c r="H2" s="23"/>
      <c r="I2" s="19" t="s">
        <v>61</v>
      </c>
      <c r="J2" s="19"/>
      <c r="K2" s="19"/>
    </row>
    <row r="3" spans="1:11" s="10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5" t="s">
        <v>54</v>
      </c>
      <c r="I3" s="9" t="s">
        <v>56</v>
      </c>
      <c r="J3" s="9" t="s">
        <v>59</v>
      </c>
      <c r="K3" s="9" t="s">
        <v>57</v>
      </c>
    </row>
    <row r="4" spans="1:11">
      <c r="A4" s="4">
        <v>1</v>
      </c>
      <c r="B4" s="4" t="s">
        <v>1</v>
      </c>
      <c r="C4" s="4" t="s">
        <v>34</v>
      </c>
      <c r="D4" s="8" t="s">
        <v>33</v>
      </c>
      <c r="E4" s="4" t="s">
        <v>23</v>
      </c>
      <c r="F4" s="4" t="s">
        <v>2</v>
      </c>
      <c r="G4" s="4">
        <v>16</v>
      </c>
      <c r="H4" s="4">
        <v>234</v>
      </c>
      <c r="I4" s="6">
        <f>VLOOKUP(E4,'[1]BIOSTARDT INDIA'!$C$2:$E$327,3,FALSE)</f>
        <v>3</v>
      </c>
      <c r="J4" s="6">
        <v>20</v>
      </c>
      <c r="K4" s="6">
        <f>H4*I4+J4</f>
        <v>722</v>
      </c>
    </row>
    <row r="5" spans="1:11">
      <c r="A5" s="4">
        <v>2</v>
      </c>
      <c r="B5" s="4" t="s">
        <v>3</v>
      </c>
      <c r="C5" s="4" t="s">
        <v>35</v>
      </c>
      <c r="D5" s="8" t="s">
        <v>33</v>
      </c>
      <c r="E5" s="4" t="s">
        <v>24</v>
      </c>
      <c r="F5" s="4" t="s">
        <v>4</v>
      </c>
      <c r="G5" s="4">
        <v>16</v>
      </c>
      <c r="H5" s="4">
        <v>250</v>
      </c>
      <c r="I5" s="6">
        <f>VLOOKUP(E5,'[1]BIOSTARDT INDIA'!$C$2:$E$327,3,FALSE)</f>
        <v>3.75</v>
      </c>
      <c r="J5" s="6">
        <v>20</v>
      </c>
      <c r="K5" s="6">
        <f t="shared" ref="K5:K16" si="0">H5*I5+J5</f>
        <v>957.5</v>
      </c>
    </row>
    <row r="6" spans="1:11">
      <c r="A6" s="4">
        <v>3</v>
      </c>
      <c r="B6" s="4" t="s">
        <v>3</v>
      </c>
      <c r="C6" s="4" t="s">
        <v>36</v>
      </c>
      <c r="D6" s="8" t="s">
        <v>33</v>
      </c>
      <c r="E6" s="4" t="s">
        <v>25</v>
      </c>
      <c r="F6" s="4" t="s">
        <v>5</v>
      </c>
      <c r="G6" s="4">
        <v>20</v>
      </c>
      <c r="H6" s="4">
        <v>400</v>
      </c>
      <c r="I6" s="6">
        <f>VLOOKUP(E6,'[1]BIOSTARDT INDIA'!$C$2:$E$327,3,FALSE)</f>
        <v>4.88</v>
      </c>
      <c r="J6" s="6">
        <v>20</v>
      </c>
      <c r="K6" s="6">
        <f t="shared" si="0"/>
        <v>1972</v>
      </c>
    </row>
    <row r="7" spans="1:11">
      <c r="A7" s="4">
        <v>4</v>
      </c>
      <c r="B7" s="4" t="s">
        <v>3</v>
      </c>
      <c r="C7" s="4" t="s">
        <v>37</v>
      </c>
      <c r="D7" s="8" t="s">
        <v>33</v>
      </c>
      <c r="E7" s="4" t="s">
        <v>26</v>
      </c>
      <c r="F7" s="4" t="s">
        <v>6</v>
      </c>
      <c r="G7" s="4">
        <v>50</v>
      </c>
      <c r="H7" s="4">
        <v>1000</v>
      </c>
      <c r="I7" s="6">
        <f>VLOOKUP(E7,'[1]BIOSTARDT INDIA'!$C$2:$E$327,3,FALSE)</f>
        <v>3.75</v>
      </c>
      <c r="J7" s="6">
        <v>20</v>
      </c>
      <c r="K7" s="6">
        <f t="shared" si="0"/>
        <v>3770</v>
      </c>
    </row>
    <row r="8" spans="1:11">
      <c r="A8" s="4">
        <v>5</v>
      </c>
      <c r="B8" s="4" t="s">
        <v>3</v>
      </c>
      <c r="C8" s="4" t="s">
        <v>38</v>
      </c>
      <c r="D8" s="8" t="s">
        <v>33</v>
      </c>
      <c r="E8" s="20" t="s">
        <v>60</v>
      </c>
      <c r="F8" s="4" t="s">
        <v>7</v>
      </c>
      <c r="G8" s="4">
        <v>32</v>
      </c>
      <c r="H8" s="4">
        <v>615</v>
      </c>
      <c r="I8" s="6">
        <f>VLOOKUP(E8,'[1]BIOSTARDT INDIA'!$C$2:$E$327,3,FALSE)</f>
        <v>3.75</v>
      </c>
      <c r="J8" s="6">
        <v>20</v>
      </c>
      <c r="K8" s="6">
        <f t="shared" si="0"/>
        <v>2326.25</v>
      </c>
    </row>
    <row r="9" spans="1:11">
      <c r="A9" s="4">
        <v>6</v>
      </c>
      <c r="B9" s="4" t="s">
        <v>8</v>
      </c>
      <c r="C9" s="4" t="s">
        <v>39</v>
      </c>
      <c r="D9" s="8" t="s">
        <v>33</v>
      </c>
      <c r="E9" s="4" t="s">
        <v>27</v>
      </c>
      <c r="F9" s="4" t="s">
        <v>9</v>
      </c>
      <c r="G9" s="4">
        <v>31</v>
      </c>
      <c r="H9" s="4">
        <v>570</v>
      </c>
      <c r="I9" s="6">
        <f>VLOOKUP(E9,'[1]BIOSTARDT INDIA'!$C$2:$E$327,3,FALSE)</f>
        <v>3.75</v>
      </c>
      <c r="J9" s="6">
        <v>20</v>
      </c>
      <c r="K9" s="6">
        <f t="shared" si="0"/>
        <v>2157.5</v>
      </c>
    </row>
    <row r="10" spans="1:11">
      <c r="A10" s="4">
        <v>7</v>
      </c>
      <c r="B10" s="4" t="s">
        <v>10</v>
      </c>
      <c r="C10" s="4" t="s">
        <v>40</v>
      </c>
      <c r="D10" s="8" t="s">
        <v>33</v>
      </c>
      <c r="E10" s="4" t="s">
        <v>28</v>
      </c>
      <c r="F10" s="4" t="s">
        <v>11</v>
      </c>
      <c r="G10" s="4">
        <v>7</v>
      </c>
      <c r="H10" s="4">
        <v>50</v>
      </c>
      <c r="I10" s="6">
        <f>VLOOKUP(E10,'[1]BIOSTARDT INDIA'!$C$2:$E$327,3,FALSE)</f>
        <v>4.88</v>
      </c>
      <c r="J10" s="6">
        <v>20</v>
      </c>
      <c r="K10" s="6">
        <f t="shared" si="0"/>
        <v>264</v>
      </c>
    </row>
    <row r="11" spans="1:11">
      <c r="A11" s="4">
        <v>8</v>
      </c>
      <c r="B11" s="4" t="s">
        <v>12</v>
      </c>
      <c r="C11" s="4" t="s">
        <v>41</v>
      </c>
      <c r="D11" s="8" t="s">
        <v>33</v>
      </c>
      <c r="E11" s="4" t="s">
        <v>29</v>
      </c>
      <c r="F11" s="4" t="s">
        <v>13</v>
      </c>
      <c r="G11" s="4">
        <v>26</v>
      </c>
      <c r="H11" s="4">
        <v>490</v>
      </c>
      <c r="I11" s="6">
        <f>VLOOKUP(E11,'[1]BIOSTARDT INDIA'!$C$2:$E$327,3,FALSE)</f>
        <v>3.75</v>
      </c>
      <c r="J11" s="6">
        <v>20</v>
      </c>
      <c r="K11" s="6">
        <f t="shared" si="0"/>
        <v>1857.5</v>
      </c>
    </row>
    <row r="12" spans="1:11">
      <c r="A12" s="4">
        <v>9</v>
      </c>
      <c r="B12" s="4" t="s">
        <v>12</v>
      </c>
      <c r="C12" s="4" t="s">
        <v>42</v>
      </c>
      <c r="D12" s="8" t="s">
        <v>33</v>
      </c>
      <c r="E12" s="4" t="s">
        <v>27</v>
      </c>
      <c r="F12" s="4" t="s">
        <v>14</v>
      </c>
      <c r="G12" s="4">
        <v>40</v>
      </c>
      <c r="H12" s="4">
        <v>800</v>
      </c>
      <c r="I12" s="6">
        <f>VLOOKUP(E12,'[1]BIOSTARDT INDIA'!$C$2:$E$327,3,FALSE)</f>
        <v>3.75</v>
      </c>
      <c r="J12" s="6">
        <v>20</v>
      </c>
      <c r="K12" s="6">
        <f t="shared" si="0"/>
        <v>3020</v>
      </c>
    </row>
    <row r="13" spans="1:11">
      <c r="A13" s="4">
        <v>10</v>
      </c>
      <c r="B13" s="4" t="s">
        <v>15</v>
      </c>
      <c r="C13" s="4" t="s">
        <v>43</v>
      </c>
      <c r="D13" s="8" t="s">
        <v>33</v>
      </c>
      <c r="E13" s="4" t="s">
        <v>30</v>
      </c>
      <c r="F13" s="4" t="s">
        <v>16</v>
      </c>
      <c r="G13" s="4">
        <v>32</v>
      </c>
      <c r="H13" s="4">
        <v>640</v>
      </c>
      <c r="I13" s="6">
        <f>VLOOKUP(E13,'[1]BIOSTARDT INDIA'!$C$2:$E$327,3,FALSE)</f>
        <v>3.75</v>
      </c>
      <c r="J13" s="6">
        <v>20</v>
      </c>
      <c r="K13" s="6">
        <f t="shared" si="0"/>
        <v>2420</v>
      </c>
    </row>
    <row r="14" spans="1:11">
      <c r="A14" s="4">
        <v>11</v>
      </c>
      <c r="B14" s="4" t="s">
        <v>19</v>
      </c>
      <c r="C14" s="4" t="s">
        <v>44</v>
      </c>
      <c r="D14" s="8" t="s">
        <v>33</v>
      </c>
      <c r="E14" s="4" t="s">
        <v>31</v>
      </c>
      <c r="F14" s="4" t="s">
        <v>20</v>
      </c>
      <c r="G14" s="4">
        <v>50</v>
      </c>
      <c r="H14" s="4">
        <v>1000</v>
      </c>
      <c r="I14" s="6">
        <f>VLOOKUP(E14,'[1]BIOSTARDT INDIA'!$C$2:$E$327,3,FALSE)</f>
        <v>4.88</v>
      </c>
      <c r="J14" s="6">
        <v>20</v>
      </c>
      <c r="K14" s="6">
        <f t="shared" si="0"/>
        <v>4900</v>
      </c>
    </row>
    <row r="15" spans="1:11">
      <c r="A15" s="4">
        <v>12</v>
      </c>
      <c r="B15" s="4" t="s">
        <v>17</v>
      </c>
      <c r="C15" s="4" t="s">
        <v>45</v>
      </c>
      <c r="D15" s="8" t="s">
        <v>33</v>
      </c>
      <c r="E15" s="4" t="s">
        <v>26</v>
      </c>
      <c r="F15" s="4" t="s">
        <v>18</v>
      </c>
      <c r="G15" s="4">
        <v>44</v>
      </c>
      <c r="H15" s="4">
        <v>820</v>
      </c>
      <c r="I15" s="6">
        <f>VLOOKUP(E15,'[1]BIOSTARDT INDIA'!$C$2:$E$327,3,FALSE)</f>
        <v>3.75</v>
      </c>
      <c r="J15" s="6">
        <v>20</v>
      </c>
      <c r="K15" s="6">
        <f t="shared" si="0"/>
        <v>3095</v>
      </c>
    </row>
    <row r="16" spans="1:11">
      <c r="A16" s="4">
        <v>13</v>
      </c>
      <c r="B16" s="4" t="s">
        <v>17</v>
      </c>
      <c r="C16" s="4" t="s">
        <v>46</v>
      </c>
      <c r="D16" s="8" t="s">
        <v>33</v>
      </c>
      <c r="E16" s="4" t="s">
        <v>32</v>
      </c>
      <c r="F16" s="4" t="s">
        <v>21</v>
      </c>
      <c r="G16" s="4">
        <v>8</v>
      </c>
      <c r="H16" s="4">
        <v>160</v>
      </c>
      <c r="I16" s="6">
        <f>VLOOKUP(E16,'[1]BIOSTARDT INDIA'!$C$2:$E$327,3,FALSE)</f>
        <v>4.88</v>
      </c>
      <c r="J16" s="6">
        <v>20</v>
      </c>
      <c r="K16" s="6">
        <f t="shared" si="0"/>
        <v>800.8</v>
      </c>
    </row>
    <row r="17" spans="1:11" s="3" customFormat="1">
      <c r="A17" s="11" t="s">
        <v>62</v>
      </c>
      <c r="B17" s="12"/>
      <c r="C17" s="12"/>
      <c r="D17" s="12"/>
      <c r="E17" s="12"/>
      <c r="F17" s="12"/>
      <c r="G17" s="12"/>
      <c r="H17" s="12"/>
      <c r="I17" s="13"/>
      <c r="J17" s="14"/>
      <c r="K17" s="7">
        <f>ROUND(SUM(K4:K16),0)</f>
        <v>28263</v>
      </c>
    </row>
    <row r="18" spans="1:11" s="3" customFormat="1" ht="30" customHeight="1">
      <c r="A18" s="15" t="s">
        <v>58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</row>
    <row r="19" spans="1:11" s="3" customFormat="1" ht="30" customHeight="1">
      <c r="A19" s="15" t="s">
        <v>22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</row>
    <row r="20" spans="1:11">
      <c r="G20" s="5">
        <f>SUM(G4:G16)</f>
        <v>372</v>
      </c>
      <c r="H20" s="5">
        <f>SUM(H4:H16)</f>
        <v>7029</v>
      </c>
    </row>
  </sheetData>
  <sortState ref="B4:I16">
    <sortCondition ref="B4"/>
  </sortState>
  <mergeCells count="7">
    <mergeCell ref="A17:J17"/>
    <mergeCell ref="A18:K18"/>
    <mergeCell ref="A19:K19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15748031496062992" right="0.27559055118110237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2025-01-18T12:57:12Z</cp:lastPrinted>
  <dcterms:created xsi:type="dcterms:W3CDTF">2025-01-10T10:09:15Z</dcterms:created>
  <dcterms:modified xsi:type="dcterms:W3CDTF">2025-01-18T12:57:13Z</dcterms:modified>
</cp:coreProperties>
</file>