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Sheet1!$A$7:$M$69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68" i="1" l="1"/>
  <c r="L67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I66" i="1" l="1"/>
  <c r="H66" i="1"/>
  <c r="L66" i="1" s="1"/>
  <c r="I65" i="1"/>
  <c r="H65" i="1"/>
  <c r="L65" i="1" s="1"/>
  <c r="I64" i="1"/>
  <c r="H64" i="1"/>
  <c r="L64" i="1" s="1"/>
  <c r="I63" i="1"/>
  <c r="H63" i="1"/>
  <c r="L63" i="1" s="1"/>
  <c r="I62" i="1"/>
  <c r="H62" i="1"/>
  <c r="L62" i="1" s="1"/>
  <c r="I61" i="1"/>
  <c r="H61" i="1"/>
  <c r="L61" i="1" s="1"/>
  <c r="I60" i="1"/>
  <c r="H60" i="1"/>
  <c r="L60" i="1" s="1"/>
  <c r="I59" i="1"/>
  <c r="H59" i="1"/>
  <c r="L59" i="1" s="1"/>
  <c r="I58" i="1"/>
  <c r="H58" i="1"/>
  <c r="L58" i="1" s="1"/>
  <c r="I57" i="1"/>
  <c r="H57" i="1"/>
  <c r="L57" i="1" s="1"/>
  <c r="I56" i="1"/>
  <c r="H56" i="1"/>
  <c r="L56" i="1" s="1"/>
  <c r="I55" i="1"/>
  <c r="H55" i="1"/>
  <c r="L55" i="1" s="1"/>
  <c r="I54" i="1"/>
  <c r="H54" i="1"/>
  <c r="L54" i="1" s="1"/>
  <c r="I53" i="1"/>
  <c r="H53" i="1"/>
  <c r="L53" i="1" s="1"/>
  <c r="I52" i="1"/>
  <c r="H52" i="1"/>
  <c r="L52" i="1" s="1"/>
  <c r="I51" i="1"/>
  <c r="H51" i="1"/>
  <c r="L51" i="1" s="1"/>
  <c r="I50" i="1"/>
  <c r="H50" i="1"/>
  <c r="L50" i="1" s="1"/>
  <c r="I49" i="1"/>
  <c r="H49" i="1"/>
  <c r="L49" i="1" s="1"/>
  <c r="I48" i="1"/>
  <c r="H48" i="1"/>
  <c r="L48" i="1" s="1"/>
  <c r="I47" i="1"/>
  <c r="H47" i="1"/>
  <c r="L47" i="1" s="1"/>
  <c r="I46" i="1"/>
  <c r="H46" i="1"/>
  <c r="L46" i="1" s="1"/>
  <c r="I45" i="1"/>
  <c r="H45" i="1"/>
  <c r="L45" i="1" s="1"/>
  <c r="I44" i="1"/>
  <c r="H44" i="1"/>
  <c r="L44" i="1" s="1"/>
  <c r="I43" i="1"/>
  <c r="H43" i="1"/>
  <c r="L43" i="1" s="1"/>
  <c r="I42" i="1"/>
  <c r="H42" i="1"/>
  <c r="L42" i="1" s="1"/>
  <c r="I41" i="1"/>
  <c r="H41" i="1"/>
  <c r="I40" i="1"/>
  <c r="H40" i="1"/>
  <c r="L40" i="1" s="1"/>
  <c r="I39" i="1"/>
  <c r="H39" i="1"/>
  <c r="I38" i="1"/>
  <c r="H38" i="1"/>
  <c r="L38" i="1" s="1"/>
  <c r="I37" i="1"/>
  <c r="H37" i="1"/>
  <c r="I36" i="1"/>
  <c r="H36" i="1"/>
  <c r="L36" i="1" s="1"/>
  <c r="I35" i="1"/>
  <c r="H35" i="1"/>
  <c r="I34" i="1"/>
  <c r="L34" i="1" s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A9" i="1"/>
  <c r="J8" i="1"/>
  <c r="I8" i="1"/>
  <c r="H8" i="1"/>
  <c r="L9" i="1" l="1"/>
  <c r="L8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5" i="1"/>
  <c r="L37" i="1"/>
  <c r="L39" i="1"/>
  <c r="L41" i="1"/>
</calcChain>
</file>

<file path=xl/sharedStrings.xml><?xml version="1.0" encoding="utf-8"?>
<sst xmlns="http://schemas.openxmlformats.org/spreadsheetml/2006/main" count="384" uniqueCount="249">
  <si>
    <t>DATE</t>
  </si>
  <si>
    <t>GSTIN : 21AGHPB9356M1Z9</t>
  </si>
  <si>
    <t>HSN CODE : 996791</t>
  </si>
  <si>
    <t>PRAGATI LOGISTICS</t>
  </si>
  <si>
    <t>Thanking You…</t>
  </si>
  <si>
    <t>LR NO.</t>
  </si>
  <si>
    <t>CASE</t>
  </si>
  <si>
    <t>RATE</t>
  </si>
  <si>
    <t>LR CH.</t>
  </si>
  <si>
    <t>AMT.</t>
  </si>
  <si>
    <t>BARBIL</t>
  </si>
  <si>
    <t>KENDRAPARA</t>
  </si>
  <si>
    <t>PURI</t>
  </si>
  <si>
    <t>JHARSUGUDA</t>
  </si>
  <si>
    <t>NIMAPARA</t>
  </si>
  <si>
    <t>ROURKELA</t>
  </si>
  <si>
    <t>JATNI</t>
  </si>
  <si>
    <t>BHUBANESWAR</t>
  </si>
  <si>
    <t>JAIPATNA</t>
  </si>
  <si>
    <t>TO,</t>
  </si>
  <si>
    <t>M/S : USHODAYA ENTERPRISES PVT. LTD.</t>
  </si>
  <si>
    <t>GSTIN: 21AAACU2690P1Z3</t>
  </si>
  <si>
    <t>MOB: 7008814568</t>
  </si>
  <si>
    <t>NAYAHAT</t>
  </si>
  <si>
    <t>DD.CH.</t>
  </si>
  <si>
    <t>ANGUL</t>
  </si>
  <si>
    <t>SL.</t>
  </si>
  <si>
    <t>R K ENTERPRISES</t>
  </si>
  <si>
    <t>DEV AGENCIES</t>
  </si>
  <si>
    <t>BANTALA</t>
  </si>
  <si>
    <t>SALASAR BHANDAR</t>
  </si>
  <si>
    <t>FROM</t>
  </si>
  <si>
    <t>DP.CH.</t>
  </si>
  <si>
    <t>OM SAI SALES</t>
  </si>
  <si>
    <t>OM SHANTI AGENCIES</t>
  </si>
  <si>
    <t>GAYATREE KIRANA STORES</t>
  </si>
  <si>
    <t>JAY DURGA STORE</t>
  </si>
  <si>
    <t>PARCHI AGENCY</t>
  </si>
  <si>
    <t>KALUPADA GHAT</t>
  </si>
  <si>
    <t>OD-02-CF-6090 PABITRA</t>
  </si>
  <si>
    <t>PRACHI AGENCIES</t>
  </si>
  <si>
    <t>KHURDA</t>
  </si>
  <si>
    <t>PRUSTY TRADERS</t>
  </si>
  <si>
    <t>BALUGAON</t>
  </si>
  <si>
    <t>GST to be paid by Consignor under Reverse Charge Mechanism (RCM) as per GST ACT</t>
  </si>
  <si>
    <t>NISCHINTKOILI</t>
  </si>
  <si>
    <t>DASPALLA</t>
  </si>
  <si>
    <t>HARIPRIYA AGENCY</t>
  </si>
  <si>
    <t>DEEPAK ENTERPRISES</t>
  </si>
  <si>
    <t>PRIYA AGENCY</t>
  </si>
  <si>
    <t>LITIGUDA</t>
  </si>
  <si>
    <t>RAHUL TRADERS</t>
  </si>
  <si>
    <t>KANDARPUR</t>
  </si>
  <si>
    <t>SHERGARH</t>
  </si>
  <si>
    <t>NEW AGENCY POINT</t>
  </si>
  <si>
    <t>INV. NO.</t>
  </si>
  <si>
    <t>BOLANGIR</t>
  </si>
  <si>
    <t>CHIDANANDA ENTERPRISES</t>
  </si>
  <si>
    <t>SAMBALPUR</t>
  </si>
  <si>
    <t>DESTINATION</t>
  </si>
  <si>
    <t>SUNDERGARH</t>
  </si>
  <si>
    <t>SUBHAM AGENCIS</t>
  </si>
  <si>
    <t>PARTY NAME</t>
  </si>
  <si>
    <t>CHOUDWAR</t>
  </si>
  <si>
    <t>MAA TARINI STORE</t>
  </si>
  <si>
    <t>GANAPATI ENTERPRISES</t>
  </si>
  <si>
    <t>PARADEEP</t>
  </si>
  <si>
    <t>mahabahu agency</t>
  </si>
  <si>
    <t>JAGATPUR</t>
  </si>
  <si>
    <t>JAY MAA GAYATRI AGENCY</t>
  </si>
  <si>
    <t>KAMAKHYANAGAR</t>
  </si>
  <si>
    <t>HANUMAN AGENCY</t>
  </si>
  <si>
    <t>samaleswari enterprises</t>
  </si>
  <si>
    <t>JAJPUR TOWN</t>
  </si>
  <si>
    <t>rameswar bhandar</t>
  </si>
  <si>
    <t xml:space="preserve">ZOYA TRADING CO </t>
  </si>
  <si>
    <t>dosti enterprises</t>
  </si>
  <si>
    <t>biswanath traders</t>
  </si>
  <si>
    <t>b n distributors</t>
  </si>
  <si>
    <t>MONTH   : MARCH, 2024.</t>
  </si>
  <si>
    <t>BILL DATE : 31/03/2024</t>
  </si>
  <si>
    <t>01/3/2024</t>
  </si>
  <si>
    <t>PL/JA/29139</t>
  </si>
  <si>
    <t>1454</t>
  </si>
  <si>
    <t>CTC</t>
  </si>
  <si>
    <t>PL/JA/29141</t>
  </si>
  <si>
    <t>1427</t>
  </si>
  <si>
    <t>BANAMALIPUR</t>
  </si>
  <si>
    <t>MAA SANTOSHI TRADING</t>
  </si>
  <si>
    <t>PL/JA/29156</t>
  </si>
  <si>
    <t>1442</t>
  </si>
  <si>
    <t>PL/JA/29162</t>
  </si>
  <si>
    <t>1422</t>
  </si>
  <si>
    <t>PL/JA/29163</t>
  </si>
  <si>
    <t>1441</t>
  </si>
  <si>
    <t>PL/JA/29164</t>
  </si>
  <si>
    <t>1443</t>
  </si>
  <si>
    <t>PL/JA/29177</t>
  </si>
  <si>
    <t>1424</t>
  </si>
  <si>
    <t>JAJPUR ROAD</t>
  </si>
  <si>
    <t>shiva agency</t>
  </si>
  <si>
    <t>PL/JA/29178</t>
  </si>
  <si>
    <t>1438</t>
  </si>
  <si>
    <t>PL/JA/29179</t>
  </si>
  <si>
    <t>1439</t>
  </si>
  <si>
    <t>PL/JA/29181</t>
  </si>
  <si>
    <t>1416</t>
  </si>
  <si>
    <t>PL/JA/29183</t>
  </si>
  <si>
    <t>1445</t>
  </si>
  <si>
    <t>NAYAGARH</t>
  </si>
  <si>
    <t>MAA TARINEE AGENCY</t>
  </si>
  <si>
    <t>PL/JA/29269</t>
  </si>
  <si>
    <t>1426</t>
  </si>
  <si>
    <t>GOLAMUNDA</t>
  </si>
  <si>
    <t>02/3/2024</t>
  </si>
  <si>
    <t>PL/JA/29267</t>
  </si>
  <si>
    <t>1446</t>
  </si>
  <si>
    <t>PL/JA/29288</t>
  </si>
  <si>
    <t>1444</t>
  </si>
  <si>
    <t>PL/JA/29290</t>
  </si>
  <si>
    <t>1448</t>
  </si>
  <si>
    <t>PL/JA/29370</t>
  </si>
  <si>
    <t>1425</t>
  </si>
  <si>
    <t>JAGANNATH TRADING CO</t>
  </si>
  <si>
    <t>PL/JA/29508</t>
  </si>
  <si>
    <t>1440</t>
  </si>
  <si>
    <t>06/3/2024</t>
  </si>
  <si>
    <t>PL/BH/15533</t>
  </si>
  <si>
    <t>1462</t>
  </si>
  <si>
    <t>07/3/2024</t>
  </si>
  <si>
    <t>PL/BH/15605</t>
  </si>
  <si>
    <t>1469</t>
  </si>
  <si>
    <t>jagannath traders</t>
  </si>
  <si>
    <t>PL/BH/15606</t>
  </si>
  <si>
    <t>1470</t>
  </si>
  <si>
    <t>ABHAYA ENTERPRISES</t>
  </si>
  <si>
    <t>PL/BH/15607</t>
  </si>
  <si>
    <t>1467</t>
  </si>
  <si>
    <t>11/3/2024</t>
  </si>
  <si>
    <t>PL/BH/15676</t>
  </si>
  <si>
    <t>1025</t>
  </si>
  <si>
    <t>PL/BH/15686</t>
  </si>
  <si>
    <t>1020</t>
  </si>
  <si>
    <t>13/3/2024</t>
  </si>
  <si>
    <t>PL/BH/15783</t>
  </si>
  <si>
    <t>1479</t>
  </si>
  <si>
    <t>PL/BH/15809</t>
  </si>
  <si>
    <t>1477</t>
  </si>
  <si>
    <t>14/3/2024</t>
  </si>
  <si>
    <t>PL/BH/15907</t>
  </si>
  <si>
    <t>1486</t>
  </si>
  <si>
    <t>PL/BH/15908</t>
  </si>
  <si>
    <t>1485</t>
  </si>
  <si>
    <t>CDA-8</t>
  </si>
  <si>
    <t>PL/BH/15910</t>
  </si>
  <si>
    <t>1483</t>
  </si>
  <si>
    <t>ATTABIRA</t>
  </si>
  <si>
    <t>k p enterprises</t>
  </si>
  <si>
    <t>15/3/2024</t>
  </si>
  <si>
    <t>PL/BH/15909</t>
  </si>
  <si>
    <t>1484</t>
  </si>
  <si>
    <t xml:space="preserve">sai enterprises </t>
  </si>
  <si>
    <t>PL/BH/15954</t>
  </si>
  <si>
    <t>1492</t>
  </si>
  <si>
    <t>RAIRANGPUR</t>
  </si>
  <si>
    <t>FANCY CORNER</t>
  </si>
  <si>
    <t>PL/BH/15955</t>
  </si>
  <si>
    <t>1489</t>
  </si>
  <si>
    <t>16/3/2024</t>
  </si>
  <si>
    <t>PL/BH/16005</t>
  </si>
  <si>
    <t>1495</t>
  </si>
  <si>
    <t>17/3/2024</t>
  </si>
  <si>
    <t>PL/BH/16017</t>
  </si>
  <si>
    <t>1494</t>
  </si>
  <si>
    <t>18/3/2024</t>
  </si>
  <si>
    <t>PL/BH/16081</t>
  </si>
  <si>
    <t>1500</t>
  </si>
  <si>
    <t>19/3/2024</t>
  </si>
  <si>
    <t>PL/BH/16111</t>
  </si>
  <si>
    <t>1501</t>
  </si>
  <si>
    <t>PL/BH/16112</t>
  </si>
  <si>
    <t>1497</t>
  </si>
  <si>
    <t>PL/BH/16115</t>
  </si>
  <si>
    <t>1496</t>
  </si>
  <si>
    <t>b r agencies sambalpur</t>
  </si>
  <si>
    <t>20/3/2024</t>
  </si>
  <si>
    <t>PL/BH/16187</t>
  </si>
  <si>
    <t>1499</t>
  </si>
  <si>
    <t>PL/BH/16197</t>
  </si>
  <si>
    <t>1503</t>
  </si>
  <si>
    <t>subhrajyoti traders</t>
  </si>
  <si>
    <t>21/3/2024</t>
  </si>
  <si>
    <t>PL/BH/16262</t>
  </si>
  <si>
    <t>1508</t>
  </si>
  <si>
    <t>RAJKHARIAR</t>
  </si>
  <si>
    <t>RANISATI DISTRIBUTOR</t>
  </si>
  <si>
    <t>PL/BH/16273</t>
  </si>
  <si>
    <t>1511</t>
  </si>
  <si>
    <t>23/3/2024</t>
  </si>
  <si>
    <t>PL/BH/16411</t>
  </si>
  <si>
    <t>1516</t>
  </si>
  <si>
    <t>GANPATI ENTERPRISES</t>
  </si>
  <si>
    <t>25/3/2024</t>
  </si>
  <si>
    <t>PL/BH/16479</t>
  </si>
  <si>
    <t>1520</t>
  </si>
  <si>
    <t>NARLA</t>
  </si>
  <si>
    <t>BIKASH ENTERPRISES</t>
  </si>
  <si>
    <t>27/3/2024</t>
  </si>
  <si>
    <t>PL/BH/16480</t>
  </si>
  <si>
    <t>1522</t>
  </si>
  <si>
    <t>PL/BH/16486</t>
  </si>
  <si>
    <t>1523</t>
  </si>
  <si>
    <t>PL/BH/16487</t>
  </si>
  <si>
    <t>1527</t>
  </si>
  <si>
    <t>PL/BH/16488</t>
  </si>
  <si>
    <t>1526</t>
  </si>
  <si>
    <t>PL/BH/16503</t>
  </si>
  <si>
    <t>1528</t>
  </si>
  <si>
    <t>PL/BH/16587</t>
  </si>
  <si>
    <t>1530</t>
  </si>
  <si>
    <t>28/3/2024</t>
  </si>
  <si>
    <t>PL/BH/16548</t>
  </si>
  <si>
    <t>1525</t>
  </si>
  <si>
    <t>BOUDH</t>
  </si>
  <si>
    <t>AGRAWALLA TRADING COMPANY</t>
  </si>
  <si>
    <t>29/3/2024</t>
  </si>
  <si>
    <t>PL/BH/16589</t>
  </si>
  <si>
    <t>1539</t>
  </si>
  <si>
    <t>PL/BH/16590</t>
  </si>
  <si>
    <t>1538</t>
  </si>
  <si>
    <t>PANKAPAL</t>
  </si>
  <si>
    <t>SATYAJIT ENTERPRISERS</t>
  </si>
  <si>
    <t>PL/BH/16591</t>
  </si>
  <si>
    <t>1537</t>
  </si>
  <si>
    <t>PL/BH/16644</t>
  </si>
  <si>
    <t>1543</t>
  </si>
  <si>
    <t>PL/BH/16645</t>
  </si>
  <si>
    <t>1542</t>
  </si>
  <si>
    <t>1544</t>
  </si>
  <si>
    <t>30/3/2024</t>
  </si>
  <si>
    <t>PL/BH/16654</t>
  </si>
  <si>
    <t>PL/BH/16698</t>
  </si>
  <si>
    <t>43036</t>
  </si>
  <si>
    <t>PL/BH/16699</t>
  </si>
  <si>
    <t>43173</t>
  </si>
  <si>
    <t>PL/BH/16700</t>
  </si>
  <si>
    <t>43106</t>
  </si>
  <si>
    <t>(RUPEES FORTY EIGHT THOUSAND EIGHT HUNDRED TWENTY THREE ONLY)</t>
  </si>
  <si>
    <t>BILL NO.   :  43213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</si>
</sst>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8">
    <xf numFmtId="0" fontId="0" fillId="0" borderId="0" xfId="0"/>
    <xf numFmtId="0" fontId="4" fillId="0" borderId="0" xfId="0" applyNumberFormat="1" applyFont="1" applyFill="1" applyAlignment="1">
      <alignment horizontal="center"/>
    </xf>
    <xf numFmtId="0" fontId="4" fillId="0" borderId="0" xfId="0" applyFont="1" applyFill="1"/>
    <xf numFmtId="2" fontId="4" fillId="0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3" borderId="0" xfId="0" applyNumberFormat="1" applyFont="1" applyFill="1" applyAlignment="1">
      <alignment horizontal="center"/>
    </xf>
    <xf numFmtId="16" fontId="4" fillId="3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vertical="center"/>
    </xf>
    <xf numFmtId="0" fontId="4" fillId="3" borderId="0" xfId="0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5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1" xfId="0" applyNumberFormat="1" applyFont="1" applyBorder="1"/>
    <xf numFmtId="0" fontId="11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8" fillId="0" borderId="0" xfId="0" applyNumberFormat="1" applyFont="1" applyAlignment="1">
      <alignment horizontal="right" vertical="center"/>
    </xf>
    <xf numFmtId="0" fontId="8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11" fillId="0" borderId="2" xfId="0" applyNumberFormat="1" applyFont="1" applyBorder="1"/>
    <xf numFmtId="0" fontId="0" fillId="0" borderId="4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8" fillId="0" borderId="9" xfId="0" applyNumberFormat="1" applyFont="1" applyBorder="1" applyAlignment="1">
      <alignment horizontal="right" vertical="center"/>
    </xf>
    <xf numFmtId="0" fontId="0" fillId="0" borderId="10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1" fillId="0" borderId="3" xfId="0" applyNumberFormat="1" applyFont="1" applyBorder="1"/>
    <xf numFmtId="2" fontId="0" fillId="0" borderId="3" xfId="0" applyNumberFormat="1" applyFont="1" applyBorder="1"/>
    <xf numFmtId="2" fontId="0" fillId="0" borderId="11" xfId="0" applyNumberFormat="1" applyFont="1" applyBorder="1"/>
    <xf numFmtId="0" fontId="8" fillId="0" borderId="1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7" xfId="0" applyNumberFormat="1" applyFont="1" applyBorder="1" applyAlignment="1">
      <alignment horizontal="right" vertical="center"/>
    </xf>
    <xf numFmtId="0" fontId="8" fillId="0" borderId="8" xfId="0" applyNumberFormat="1" applyFont="1" applyBorder="1" applyAlignment="1">
      <alignment horizontal="right" vertical="center"/>
    </xf>
    <xf numFmtId="0" fontId="0" fillId="2" borderId="1" xfId="0" applyNumberFormat="1" applyFont="1" applyFill="1" applyBorder="1"/>
    <xf numFmtId="0" fontId="11" fillId="2" borderId="1" xfId="0" applyNumberFormat="1" applyFont="1" applyFill="1" applyBorder="1"/>
    <xf numFmtId="2" fontId="0" fillId="2" borderId="1" xfId="0" applyNumberFormat="1" applyFont="1" applyFill="1" applyBorder="1"/>
    <xf numFmtId="2" fontId="0" fillId="2" borderId="5" xfId="0" applyNumberFormat="1" applyFont="1" applyFill="1" applyBorder="1"/>
    <xf numFmtId="0" fontId="0" fillId="2" borderId="2" xfId="0" applyNumberFormat="1" applyFont="1" applyFill="1" applyBorder="1"/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>
        <row r="5">
          <cell r="G5" t="str">
            <v>AMBADALA</v>
          </cell>
          <cell r="H5">
            <v>52</v>
          </cell>
        </row>
        <row r="6">
          <cell r="G6" t="str">
            <v>ANANDAPUR</v>
          </cell>
          <cell r="H6">
            <v>37</v>
          </cell>
        </row>
        <row r="7">
          <cell r="G7" t="str">
            <v>ANGUL</v>
          </cell>
          <cell r="H7">
            <v>25</v>
          </cell>
        </row>
        <row r="8">
          <cell r="G8" t="str">
            <v>ANKULI</v>
          </cell>
          <cell r="H8">
            <v>27</v>
          </cell>
        </row>
        <row r="9">
          <cell r="G9" t="str">
            <v>ASKA</v>
          </cell>
          <cell r="H9">
            <v>44</v>
          </cell>
        </row>
        <row r="10">
          <cell r="G10" t="str">
            <v>ATTABIRA</v>
          </cell>
          <cell r="H10">
            <v>47</v>
          </cell>
        </row>
        <row r="11">
          <cell r="G11" t="str">
            <v>BALASORE</v>
          </cell>
          <cell r="H11">
            <v>23</v>
          </cell>
        </row>
        <row r="12">
          <cell r="G12" t="str">
            <v>BALIAPAL</v>
          </cell>
          <cell r="H12">
            <v>47</v>
          </cell>
        </row>
        <row r="13">
          <cell r="G13" t="str">
            <v>BALIGUDA</v>
          </cell>
          <cell r="H13">
            <v>67</v>
          </cell>
        </row>
        <row r="14">
          <cell r="G14" t="str">
            <v>BALUGAON</v>
          </cell>
          <cell r="H14">
            <v>22</v>
          </cell>
        </row>
        <row r="15">
          <cell r="G15" t="str">
            <v>BANAMALIPUR</v>
          </cell>
          <cell r="H15">
            <v>26</v>
          </cell>
        </row>
        <row r="16">
          <cell r="G16" t="str">
            <v>BANTALA</v>
          </cell>
          <cell r="H16">
            <v>37</v>
          </cell>
        </row>
        <row r="17">
          <cell r="G17" t="str">
            <v>BARANGA</v>
          </cell>
          <cell r="H17">
            <v>30</v>
          </cell>
        </row>
        <row r="18">
          <cell r="G18" t="str">
            <v>BARBIL</v>
          </cell>
          <cell r="H18">
            <v>32</v>
          </cell>
        </row>
        <row r="19">
          <cell r="G19" t="str">
            <v>BARIPADA</v>
          </cell>
          <cell r="H19">
            <v>23</v>
          </cell>
        </row>
        <row r="20">
          <cell r="G20" t="str">
            <v>BELIAPAL</v>
          </cell>
          <cell r="H20">
            <v>28</v>
          </cell>
        </row>
        <row r="21">
          <cell r="G21" t="str">
            <v>BELLAGUNTHA</v>
          </cell>
          <cell r="H21">
            <v>55</v>
          </cell>
        </row>
        <row r="22">
          <cell r="G22" t="str">
            <v>BELPAHAR</v>
          </cell>
          <cell r="H22">
            <v>35</v>
          </cell>
        </row>
        <row r="23">
          <cell r="G23" t="str">
            <v>BERHAMPUR</v>
          </cell>
          <cell r="H23">
            <v>24</v>
          </cell>
        </row>
        <row r="24">
          <cell r="G24" t="str">
            <v>BHADRAK</v>
          </cell>
          <cell r="H24">
            <v>22</v>
          </cell>
        </row>
        <row r="25">
          <cell r="G25" t="str">
            <v>BHANDARIPOKHARI</v>
          </cell>
          <cell r="H25">
            <v>35</v>
          </cell>
        </row>
        <row r="26">
          <cell r="G26" t="str">
            <v>BHAWANIPATNA</v>
          </cell>
          <cell r="H26">
            <v>37</v>
          </cell>
        </row>
        <row r="27">
          <cell r="G27" t="str">
            <v>BINJHARPUR</v>
          </cell>
          <cell r="H27">
            <v>40</v>
          </cell>
        </row>
        <row r="28">
          <cell r="G28" t="str">
            <v>BOLANGIR</v>
          </cell>
          <cell r="H28">
            <v>30</v>
          </cell>
        </row>
        <row r="29">
          <cell r="G29" t="str">
            <v>BOUDH</v>
          </cell>
          <cell r="H29">
            <v>33</v>
          </cell>
        </row>
        <row r="30">
          <cell r="G30" t="str">
            <v>BUGUDA</v>
          </cell>
          <cell r="H30">
            <v>55</v>
          </cell>
        </row>
        <row r="31">
          <cell r="G31" t="str">
            <v>CHANDANPUR</v>
          </cell>
          <cell r="H31">
            <v>28</v>
          </cell>
        </row>
        <row r="32">
          <cell r="G32" t="str">
            <v>CHHATRAPUR</v>
          </cell>
          <cell r="H32">
            <v>50</v>
          </cell>
        </row>
        <row r="33">
          <cell r="G33" t="str">
            <v>CHIKITI</v>
          </cell>
          <cell r="H33">
            <v>52</v>
          </cell>
        </row>
        <row r="34">
          <cell r="G34" t="str">
            <v>CHOUDWAR</v>
          </cell>
          <cell r="H34">
            <v>23</v>
          </cell>
        </row>
        <row r="35">
          <cell r="G35" t="str">
            <v>CUTTACK</v>
          </cell>
          <cell r="H35">
            <v>15</v>
          </cell>
        </row>
        <row r="36">
          <cell r="G36" t="str">
            <v>DARINGIBADI</v>
          </cell>
          <cell r="H36">
            <v>71</v>
          </cell>
        </row>
        <row r="37">
          <cell r="G37" t="str">
            <v>DASPALLA</v>
          </cell>
          <cell r="H37">
            <v>35</v>
          </cell>
        </row>
        <row r="38">
          <cell r="G38" t="str">
            <v>DHARMAGARH</v>
          </cell>
          <cell r="H38">
            <v>43</v>
          </cell>
        </row>
        <row r="39">
          <cell r="G39" t="str">
            <v>DHENKANAL</v>
          </cell>
          <cell r="H39">
            <v>25</v>
          </cell>
        </row>
        <row r="40">
          <cell r="G40" t="str">
            <v>DIGAPAHANDI</v>
          </cell>
          <cell r="H40">
            <v>50</v>
          </cell>
        </row>
        <row r="41">
          <cell r="G41" t="str">
            <v>G.UDAYAGIRI</v>
          </cell>
          <cell r="H41">
            <v>65</v>
          </cell>
        </row>
        <row r="42">
          <cell r="G42" t="str">
            <v>GOLAMUNDA</v>
          </cell>
          <cell r="H42">
            <v>55</v>
          </cell>
        </row>
        <row r="43">
          <cell r="G43" t="str">
            <v>GUDARI</v>
          </cell>
          <cell r="H43">
            <v>77</v>
          </cell>
        </row>
        <row r="44">
          <cell r="G44" t="str">
            <v>HINJILICUT</v>
          </cell>
          <cell r="H44">
            <v>43</v>
          </cell>
        </row>
        <row r="45">
          <cell r="G45" t="str">
            <v>JAGANNATH PRASAD</v>
          </cell>
          <cell r="H45">
            <v>70</v>
          </cell>
        </row>
        <row r="46">
          <cell r="G46" t="str">
            <v>JAGATPUR</v>
          </cell>
          <cell r="H46">
            <v>23</v>
          </cell>
        </row>
        <row r="47">
          <cell r="G47" t="str">
            <v>JAGATSINGHPUR</v>
          </cell>
          <cell r="H47">
            <v>25</v>
          </cell>
        </row>
        <row r="48">
          <cell r="G48" t="str">
            <v>JAIPATNA</v>
          </cell>
          <cell r="H48">
            <v>45</v>
          </cell>
        </row>
        <row r="49">
          <cell r="G49" t="str">
            <v>JAJPUR ROAD</v>
          </cell>
          <cell r="H49">
            <v>25</v>
          </cell>
        </row>
        <row r="50">
          <cell r="G50" t="str">
            <v>JAJPUR TOWN</v>
          </cell>
          <cell r="H50">
            <v>25</v>
          </cell>
        </row>
        <row r="51">
          <cell r="G51" t="str">
            <v>JARKA</v>
          </cell>
          <cell r="H51">
            <v>25</v>
          </cell>
        </row>
        <row r="52">
          <cell r="G52" t="str">
            <v>JATNI</v>
          </cell>
          <cell r="H52">
            <v>22</v>
          </cell>
        </row>
        <row r="53">
          <cell r="G53" t="str">
            <v>JHARSUGUDA</v>
          </cell>
          <cell r="H53">
            <v>27</v>
          </cell>
        </row>
        <row r="54">
          <cell r="G54" t="str">
            <v>JUNAGARH</v>
          </cell>
          <cell r="H54">
            <v>37</v>
          </cell>
        </row>
        <row r="55">
          <cell r="G55" t="str">
            <v>KABISURYANAGAR</v>
          </cell>
          <cell r="H55">
            <v>49</v>
          </cell>
        </row>
        <row r="56">
          <cell r="G56" t="str">
            <v>KALUPADA GHAT</v>
          </cell>
          <cell r="H56">
            <v>28</v>
          </cell>
        </row>
        <row r="57">
          <cell r="G57" t="str">
            <v>KALYANSINGPUR</v>
          </cell>
          <cell r="H57">
            <v>71</v>
          </cell>
        </row>
        <row r="58">
          <cell r="G58" t="str">
            <v>KANDARPUR</v>
          </cell>
          <cell r="H58">
            <v>23</v>
          </cell>
        </row>
        <row r="59">
          <cell r="G59" t="str">
            <v>KANTABANJI</v>
          </cell>
          <cell r="H59">
            <v>38</v>
          </cell>
        </row>
        <row r="60">
          <cell r="G60" t="str">
            <v>KARANJIA</v>
          </cell>
          <cell r="H60">
            <v>49</v>
          </cell>
        </row>
        <row r="61">
          <cell r="G61" t="str">
            <v>KENDRAPARA</v>
          </cell>
          <cell r="H61">
            <v>28</v>
          </cell>
        </row>
        <row r="62">
          <cell r="G62" t="str">
            <v>KEONJHAR</v>
          </cell>
          <cell r="H62">
            <v>29</v>
          </cell>
        </row>
        <row r="63">
          <cell r="G63" t="str">
            <v>KESINGA</v>
          </cell>
          <cell r="H63">
            <v>35</v>
          </cell>
        </row>
        <row r="64">
          <cell r="G64" t="str">
            <v>KHALLIKOTE</v>
          </cell>
          <cell r="H64">
            <v>53</v>
          </cell>
        </row>
        <row r="65">
          <cell r="G65" t="str">
            <v>KHURDA</v>
          </cell>
          <cell r="H65">
            <v>22</v>
          </cell>
        </row>
        <row r="66">
          <cell r="G66" t="str">
            <v>LAMTAPUT</v>
          </cell>
          <cell r="H66">
            <v>71</v>
          </cell>
        </row>
        <row r="67">
          <cell r="G67" t="str">
            <v>LAXMIPUR</v>
          </cell>
          <cell r="H67">
            <v>70</v>
          </cell>
        </row>
        <row r="68">
          <cell r="G68" t="str">
            <v>LITIGUDA</v>
          </cell>
          <cell r="H68">
            <v>43</v>
          </cell>
        </row>
        <row r="69">
          <cell r="G69" t="str">
            <v>MAHANGA</v>
          </cell>
          <cell r="H69">
            <v>33</v>
          </cell>
        </row>
        <row r="70">
          <cell r="G70" t="str">
            <v>MARSHAGHAI</v>
          </cell>
          <cell r="H70">
            <v>27</v>
          </cell>
        </row>
        <row r="71">
          <cell r="G71" t="str">
            <v>MOHANA</v>
          </cell>
          <cell r="H71">
            <v>63</v>
          </cell>
        </row>
        <row r="72">
          <cell r="G72" t="str">
            <v>MUNDAMARAI</v>
          </cell>
          <cell r="H72">
            <v>55</v>
          </cell>
        </row>
        <row r="73">
          <cell r="G73" t="str">
            <v>NARAYANPATNA</v>
          </cell>
          <cell r="H73">
            <v>75</v>
          </cell>
        </row>
        <row r="74">
          <cell r="G74" t="str">
            <v>NARLA</v>
          </cell>
          <cell r="H74">
            <v>66</v>
          </cell>
        </row>
        <row r="75">
          <cell r="G75" t="str">
            <v>NUAPADA</v>
          </cell>
          <cell r="H75">
            <v>58</v>
          </cell>
        </row>
        <row r="76">
          <cell r="G76" t="str">
            <v>NAYAHAT</v>
          </cell>
          <cell r="H76">
            <v>25</v>
          </cell>
        </row>
        <row r="77">
          <cell r="G77" t="str">
            <v>NIMAPARA</v>
          </cell>
          <cell r="H77">
            <v>25</v>
          </cell>
        </row>
        <row r="78">
          <cell r="G78" t="str">
            <v>NISCHINTKOILI</v>
          </cell>
          <cell r="H78">
            <v>27</v>
          </cell>
        </row>
        <row r="79">
          <cell r="G79" t="str">
            <v>PARADEEP</v>
          </cell>
          <cell r="H79">
            <v>28</v>
          </cell>
        </row>
        <row r="80">
          <cell r="G80" t="str">
            <v>PATTAMUNDAI</v>
          </cell>
          <cell r="H80">
            <v>29</v>
          </cell>
        </row>
        <row r="81">
          <cell r="G81" t="str">
            <v>PHULBANI</v>
          </cell>
          <cell r="H81">
            <v>36</v>
          </cell>
        </row>
        <row r="82">
          <cell r="G82" t="str">
            <v>PIPILI</v>
          </cell>
          <cell r="H82">
            <v>35</v>
          </cell>
        </row>
        <row r="83">
          <cell r="G83" t="str">
            <v>POLASARA</v>
          </cell>
          <cell r="H83">
            <v>60</v>
          </cell>
        </row>
        <row r="84">
          <cell r="G84" t="str">
            <v>PURI</v>
          </cell>
          <cell r="H84">
            <v>21</v>
          </cell>
        </row>
        <row r="85">
          <cell r="G85" t="str">
            <v>PURUSOTTAMPUR</v>
          </cell>
          <cell r="H85">
            <v>59</v>
          </cell>
        </row>
        <row r="86">
          <cell r="G86" t="str">
            <v>RAIKIA</v>
          </cell>
          <cell r="H86">
            <v>63</v>
          </cell>
        </row>
        <row r="87">
          <cell r="G87" t="str">
            <v>RAIRANGPUR</v>
          </cell>
          <cell r="H87">
            <v>38</v>
          </cell>
        </row>
        <row r="88">
          <cell r="G88" t="str">
            <v>RAJGANGPUR</v>
          </cell>
          <cell r="H88">
            <v>29</v>
          </cell>
        </row>
        <row r="89">
          <cell r="G89" t="str">
            <v>RAJKHARIAR</v>
          </cell>
          <cell r="H89">
            <v>52</v>
          </cell>
        </row>
        <row r="90">
          <cell r="G90" t="str">
            <v>REDHAKHOL</v>
          </cell>
          <cell r="H90">
            <v>39</v>
          </cell>
        </row>
        <row r="91">
          <cell r="G91" t="str">
            <v>ROURKELA</v>
          </cell>
          <cell r="H91">
            <v>27</v>
          </cell>
        </row>
        <row r="92">
          <cell r="G92" t="str">
            <v>SAMBALPUR</v>
          </cell>
          <cell r="H92">
            <v>27</v>
          </cell>
        </row>
        <row r="93">
          <cell r="G93" t="str">
            <v xml:space="preserve">SARANGADA </v>
          </cell>
          <cell r="H93">
            <v>71</v>
          </cell>
        </row>
        <row r="94">
          <cell r="G94" t="str">
            <v>SHERGARH</v>
          </cell>
          <cell r="H94">
            <v>48</v>
          </cell>
        </row>
        <row r="95">
          <cell r="G95" t="str">
            <v>SORADA</v>
          </cell>
          <cell r="H95">
            <v>60</v>
          </cell>
        </row>
        <row r="96">
          <cell r="G96" t="str">
            <v>SORO</v>
          </cell>
          <cell r="H96">
            <v>36</v>
          </cell>
        </row>
        <row r="97">
          <cell r="G97" t="str">
            <v>SUNDERGARH</v>
          </cell>
          <cell r="H97">
            <v>34</v>
          </cell>
        </row>
        <row r="98">
          <cell r="G98" t="str">
            <v>TALCHER</v>
          </cell>
          <cell r="H98">
            <v>29</v>
          </cell>
        </row>
        <row r="99">
          <cell r="G99" t="str">
            <v>TANGI</v>
          </cell>
          <cell r="H99">
            <v>21</v>
          </cell>
        </row>
        <row r="100">
          <cell r="G100" t="str">
            <v>TIKABALI</v>
          </cell>
          <cell r="H100">
            <v>63</v>
          </cell>
        </row>
        <row r="101">
          <cell r="G101" t="str">
            <v>TUSHRA</v>
          </cell>
          <cell r="H101">
            <v>55</v>
          </cell>
        </row>
        <row r="102">
          <cell r="G102" t="str">
            <v>UTTAMPUR</v>
          </cell>
          <cell r="H102">
            <v>25</v>
          </cell>
        </row>
        <row r="103">
          <cell r="G103" t="str">
            <v>RAYAGADA</v>
          </cell>
          <cell r="H103">
            <v>50</v>
          </cell>
        </row>
        <row r="104">
          <cell r="G104" t="str">
            <v>MAIDALPUR</v>
          </cell>
          <cell r="H104">
            <v>70</v>
          </cell>
        </row>
        <row r="105">
          <cell r="G105" t="str">
            <v>KAMAKHYANAGAR</v>
          </cell>
          <cell r="H105">
            <v>25</v>
          </cell>
        </row>
        <row r="106">
          <cell r="G106" t="str">
            <v>NAYAGARH</v>
          </cell>
          <cell r="H106">
            <v>28</v>
          </cell>
        </row>
        <row r="107">
          <cell r="G107" t="str">
            <v>BRAJARAJNAGAR</v>
          </cell>
          <cell r="H107">
            <v>65</v>
          </cell>
        </row>
        <row r="108">
          <cell r="G108" t="str">
            <v>BALICHANDRAPUR</v>
          </cell>
          <cell r="H108">
            <v>35</v>
          </cell>
        </row>
        <row r="109">
          <cell r="G109" t="str">
            <v>BOIPARIGUDA</v>
          </cell>
          <cell r="H109">
            <v>74</v>
          </cell>
        </row>
        <row r="110">
          <cell r="G110" t="str">
            <v>PURUNA CUTTACK</v>
          </cell>
          <cell r="H110">
            <v>33</v>
          </cell>
        </row>
        <row r="111">
          <cell r="G111" t="str">
            <v>DEOGARH</v>
          </cell>
          <cell r="H111">
            <v>63</v>
          </cell>
        </row>
        <row r="112">
          <cell r="G112" t="str">
            <v>RASALPUR (JSP)</v>
          </cell>
          <cell r="H112">
            <v>25</v>
          </cell>
        </row>
        <row r="113">
          <cell r="G113" t="str">
            <v>PANKAPAL</v>
          </cell>
          <cell r="H113">
            <v>25</v>
          </cell>
        </row>
        <row r="114">
          <cell r="G114" t="str">
            <v>MUKUNDADASPUR</v>
          </cell>
          <cell r="H114">
            <v>35</v>
          </cell>
        </row>
        <row r="115">
          <cell r="G115" t="str">
            <v>BHUBAN</v>
          </cell>
          <cell r="H115">
            <v>40</v>
          </cell>
        </row>
        <row r="116">
          <cell r="G116" t="str">
            <v>BOINDA</v>
          </cell>
          <cell r="H116">
            <v>53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zoomScale="130" zoomScaleNormal="130" workbookViewId="0">
      <selection activeCell="F3" sqref="F3"/>
    </sheetView>
  </sheetViews>
  <sheetFormatPr defaultRowHeight="15" customHeight="1" x14ac:dyDescent="0.25"/>
  <cols>
    <col min="1" max="1" width="4" style="28" customWidth="1"/>
    <col min="2" max="2" width="10.28515625" style="27" bestFit="1" customWidth="1"/>
    <col min="3" max="3" width="12.42578125" style="28" customWidth="1"/>
    <col min="4" max="4" width="8.7109375" style="29" bestFit="1" customWidth="1"/>
    <col min="5" max="5" width="6.5703125" style="29" bestFit="1" customWidth="1"/>
    <col min="6" max="6" width="17.85546875" style="28" bestFit="1" customWidth="1"/>
    <col min="7" max="7" width="5.85546875" style="28" customWidth="1"/>
    <col min="8" max="8" width="6.85546875" style="30" customWidth="1"/>
    <col min="9" max="9" width="7.7109375" style="26" customWidth="1"/>
    <col min="10" max="10" width="7" style="26" bestFit="1" customWidth="1"/>
    <col min="11" max="11" width="6.5703125" style="26" bestFit="1" customWidth="1"/>
    <col min="12" max="12" width="9.42578125" style="31" customWidth="1"/>
    <col min="13" max="13" width="38.42578125" style="26" bestFit="1" customWidth="1"/>
    <col min="14" max="16384" width="9.140625" style="26"/>
  </cols>
  <sheetData>
    <row r="1" spans="1:13" s="7" customFormat="1" ht="15" customHeight="1" x14ac:dyDescent="0.25">
      <c r="A1" s="4" t="s">
        <v>19</v>
      </c>
      <c r="B1" s="12"/>
      <c r="C1" s="13"/>
      <c r="D1" s="14"/>
      <c r="E1" s="14"/>
      <c r="I1" s="15" t="s">
        <v>79</v>
      </c>
    </row>
    <row r="2" spans="1:13" s="7" customFormat="1" ht="15" customHeight="1" x14ac:dyDescent="0.25">
      <c r="A2" s="5" t="s">
        <v>20</v>
      </c>
      <c r="B2" s="16"/>
      <c r="C2" s="17"/>
      <c r="D2" s="14"/>
      <c r="E2" s="14"/>
      <c r="I2" s="15" t="s">
        <v>248</v>
      </c>
    </row>
    <row r="3" spans="1:13" s="7" customFormat="1" ht="15" customHeight="1" x14ac:dyDescent="0.25">
      <c r="A3" s="6" t="s">
        <v>17</v>
      </c>
      <c r="B3" s="18"/>
      <c r="C3" s="19"/>
      <c r="D3" s="14"/>
      <c r="E3" s="14"/>
      <c r="I3" s="15" t="s">
        <v>80</v>
      </c>
    </row>
    <row r="4" spans="1:13" s="7" customFormat="1" ht="15" customHeight="1" x14ac:dyDescent="0.25">
      <c r="A4" s="6" t="s">
        <v>21</v>
      </c>
      <c r="B4" s="18"/>
      <c r="C4" s="19"/>
      <c r="D4" s="14"/>
      <c r="E4" s="14"/>
      <c r="I4" s="15" t="s">
        <v>1</v>
      </c>
    </row>
    <row r="5" spans="1:13" s="7" customFormat="1" ht="15.75" customHeight="1" x14ac:dyDescent="0.25">
      <c r="A5" s="4" t="s">
        <v>22</v>
      </c>
      <c r="B5" s="18"/>
      <c r="C5" s="19"/>
      <c r="D5" s="14"/>
      <c r="E5" s="14"/>
      <c r="I5" s="20" t="s">
        <v>2</v>
      </c>
    </row>
    <row r="6" spans="1:13" s="7" customFormat="1" ht="15" customHeight="1" thickBot="1" x14ac:dyDescent="0.3">
      <c r="A6" s="13"/>
      <c r="B6" s="18"/>
      <c r="C6" s="19"/>
      <c r="D6" s="14"/>
      <c r="E6" s="14"/>
      <c r="F6" s="17"/>
      <c r="G6" s="17"/>
      <c r="H6" s="13"/>
    </row>
    <row r="7" spans="1:13" s="32" customFormat="1" ht="15" customHeight="1" thickBot="1" x14ac:dyDescent="0.3">
      <c r="A7" s="52" t="s">
        <v>26</v>
      </c>
      <c r="B7" s="53" t="s">
        <v>0</v>
      </c>
      <c r="C7" s="53" t="s">
        <v>5</v>
      </c>
      <c r="D7" s="53" t="s">
        <v>55</v>
      </c>
      <c r="E7" s="53" t="s">
        <v>31</v>
      </c>
      <c r="F7" s="53" t="s">
        <v>59</v>
      </c>
      <c r="G7" s="53" t="s">
        <v>6</v>
      </c>
      <c r="H7" s="54" t="s">
        <v>7</v>
      </c>
      <c r="I7" s="54" t="s">
        <v>24</v>
      </c>
      <c r="J7" s="54" t="s">
        <v>32</v>
      </c>
      <c r="K7" s="54" t="s">
        <v>8</v>
      </c>
      <c r="L7" s="55" t="s">
        <v>9</v>
      </c>
      <c r="M7" s="41" t="s">
        <v>62</v>
      </c>
    </row>
    <row r="8" spans="1:13" s="32" customFormat="1" ht="15" customHeight="1" x14ac:dyDescent="0.25">
      <c r="A8" s="47">
        <v>1</v>
      </c>
      <c r="B8" s="48" t="s">
        <v>81</v>
      </c>
      <c r="C8" s="48" t="s">
        <v>82</v>
      </c>
      <c r="D8" s="48" t="s">
        <v>83</v>
      </c>
      <c r="E8" s="49" t="s">
        <v>84</v>
      </c>
      <c r="F8" s="49" t="s">
        <v>23</v>
      </c>
      <c r="G8" s="48">
        <v>19</v>
      </c>
      <c r="H8" s="50">
        <f>VLOOKUP(F8,'[1]USHODAYA '!$G$5:$H$120,2,FALSE)</f>
        <v>25</v>
      </c>
      <c r="I8" s="50">
        <f t="shared" ref="I8:I39" si="0">G8*5</f>
        <v>95</v>
      </c>
      <c r="J8" s="50">
        <f t="shared" ref="J8:J24" si="1">G8*5</f>
        <v>95</v>
      </c>
      <c r="K8" s="50">
        <v>30</v>
      </c>
      <c r="L8" s="51">
        <f t="shared" ref="L8:L39" si="2">G8*H8+I8+J8+K8</f>
        <v>695</v>
      </c>
      <c r="M8" s="42" t="s">
        <v>36</v>
      </c>
    </row>
    <row r="9" spans="1:13" s="32" customFormat="1" ht="15" customHeight="1" x14ac:dyDescent="0.25">
      <c r="A9" s="44">
        <f>A8+1</f>
        <v>2</v>
      </c>
      <c r="B9" s="34" t="s">
        <v>81</v>
      </c>
      <c r="C9" s="34" t="s">
        <v>85</v>
      </c>
      <c r="D9" s="34" t="s">
        <v>86</v>
      </c>
      <c r="E9" s="35" t="s">
        <v>84</v>
      </c>
      <c r="F9" s="34" t="s">
        <v>87</v>
      </c>
      <c r="G9" s="34">
        <v>16</v>
      </c>
      <c r="H9" s="36">
        <f>VLOOKUP(F9,'[1]USHODAYA '!$G$5:$H$120,2,FALSE)</f>
        <v>26</v>
      </c>
      <c r="I9" s="36">
        <f t="shared" si="0"/>
        <v>80</v>
      </c>
      <c r="J9" s="36">
        <f t="shared" si="1"/>
        <v>80</v>
      </c>
      <c r="K9" s="36">
        <v>30</v>
      </c>
      <c r="L9" s="45">
        <f t="shared" si="2"/>
        <v>606</v>
      </c>
      <c r="M9" s="42" t="s">
        <v>88</v>
      </c>
    </row>
    <row r="10" spans="1:13" s="32" customFormat="1" ht="15" customHeight="1" x14ac:dyDescent="0.25">
      <c r="A10" s="44">
        <f t="shared" ref="A10:A66" si="3">A9+1</f>
        <v>3</v>
      </c>
      <c r="B10" s="34" t="s">
        <v>81</v>
      </c>
      <c r="C10" s="34" t="s">
        <v>89</v>
      </c>
      <c r="D10" s="34" t="s">
        <v>90</v>
      </c>
      <c r="E10" s="35" t="s">
        <v>84</v>
      </c>
      <c r="F10" s="34" t="s">
        <v>38</v>
      </c>
      <c r="G10" s="34">
        <v>13</v>
      </c>
      <c r="H10" s="36">
        <f>VLOOKUP(F10,'[1]USHODAYA '!$G$5:$H$120,2,FALSE)</f>
        <v>28</v>
      </c>
      <c r="I10" s="36">
        <f t="shared" si="0"/>
        <v>65</v>
      </c>
      <c r="J10" s="36">
        <f t="shared" si="1"/>
        <v>65</v>
      </c>
      <c r="K10" s="36">
        <v>30</v>
      </c>
      <c r="L10" s="45">
        <f t="shared" si="2"/>
        <v>524</v>
      </c>
      <c r="M10" s="42" t="s">
        <v>40</v>
      </c>
    </row>
    <row r="11" spans="1:13" s="32" customFormat="1" ht="15" customHeight="1" x14ac:dyDescent="0.25">
      <c r="A11" s="44">
        <f t="shared" si="3"/>
        <v>4</v>
      </c>
      <c r="B11" s="34" t="s">
        <v>81</v>
      </c>
      <c r="C11" s="34" t="s">
        <v>91</v>
      </c>
      <c r="D11" s="34" t="s">
        <v>92</v>
      </c>
      <c r="E11" s="35" t="s">
        <v>84</v>
      </c>
      <c r="F11" s="34" t="s">
        <v>14</v>
      </c>
      <c r="G11" s="34">
        <v>19</v>
      </c>
      <c r="H11" s="36">
        <f>VLOOKUP(F11,'[1]USHODAYA '!$G$5:$H$120,2,FALSE)</f>
        <v>25</v>
      </c>
      <c r="I11" s="36">
        <f t="shared" si="0"/>
        <v>95</v>
      </c>
      <c r="J11" s="36">
        <f t="shared" si="1"/>
        <v>95</v>
      </c>
      <c r="K11" s="36">
        <v>30</v>
      </c>
      <c r="L11" s="45">
        <f t="shared" si="2"/>
        <v>695</v>
      </c>
      <c r="M11" s="42" t="s">
        <v>77</v>
      </c>
    </row>
    <row r="12" spans="1:13" s="32" customFormat="1" ht="15" customHeight="1" x14ac:dyDescent="0.25">
      <c r="A12" s="44">
        <f t="shared" si="3"/>
        <v>5</v>
      </c>
      <c r="B12" s="34" t="s">
        <v>81</v>
      </c>
      <c r="C12" s="34" t="s">
        <v>93</v>
      </c>
      <c r="D12" s="34" t="s">
        <v>94</v>
      </c>
      <c r="E12" s="35" t="s">
        <v>84</v>
      </c>
      <c r="F12" s="34" t="s">
        <v>63</v>
      </c>
      <c r="G12" s="34">
        <v>9</v>
      </c>
      <c r="H12" s="36">
        <f>VLOOKUP(F12,'[1]USHODAYA '!$G$5:$H$120,2,FALSE)</f>
        <v>23</v>
      </c>
      <c r="I12" s="36">
        <f t="shared" si="0"/>
        <v>45</v>
      </c>
      <c r="J12" s="36">
        <f t="shared" si="1"/>
        <v>45</v>
      </c>
      <c r="K12" s="36">
        <v>30</v>
      </c>
      <c r="L12" s="45">
        <f t="shared" si="2"/>
        <v>327</v>
      </c>
      <c r="M12" s="42" t="s">
        <v>64</v>
      </c>
    </row>
    <row r="13" spans="1:13" s="32" customFormat="1" ht="15" customHeight="1" x14ac:dyDescent="0.25">
      <c r="A13" s="44">
        <f t="shared" si="3"/>
        <v>6</v>
      </c>
      <c r="B13" s="34" t="s">
        <v>81</v>
      </c>
      <c r="C13" s="34" t="s">
        <v>95</v>
      </c>
      <c r="D13" s="34" t="s">
        <v>96</v>
      </c>
      <c r="E13" s="35" t="s">
        <v>84</v>
      </c>
      <c r="F13" s="34" t="s">
        <v>11</v>
      </c>
      <c r="G13" s="34">
        <v>25</v>
      </c>
      <c r="H13" s="36">
        <f>VLOOKUP(F13,'[1]USHODAYA '!$G$5:$H$120,2,FALSE)</f>
        <v>28</v>
      </c>
      <c r="I13" s="36">
        <f t="shared" si="0"/>
        <v>125</v>
      </c>
      <c r="J13" s="36">
        <f t="shared" si="1"/>
        <v>125</v>
      </c>
      <c r="K13" s="36">
        <v>30</v>
      </c>
      <c r="L13" s="45">
        <f t="shared" si="2"/>
        <v>980</v>
      </c>
      <c r="M13" s="42" t="s">
        <v>75</v>
      </c>
    </row>
    <row r="14" spans="1:13" s="32" customFormat="1" ht="15" customHeight="1" x14ac:dyDescent="0.25">
      <c r="A14" s="44">
        <f t="shared" si="3"/>
        <v>7</v>
      </c>
      <c r="B14" s="34" t="s">
        <v>81</v>
      </c>
      <c r="C14" s="34" t="s">
        <v>97</v>
      </c>
      <c r="D14" s="34" t="s">
        <v>98</v>
      </c>
      <c r="E14" s="35" t="s">
        <v>84</v>
      </c>
      <c r="F14" s="34" t="s">
        <v>99</v>
      </c>
      <c r="G14" s="34">
        <v>10</v>
      </c>
      <c r="H14" s="36">
        <f>VLOOKUP(F14,'[1]USHODAYA '!$G$5:$H$120,2,FALSE)</f>
        <v>25</v>
      </c>
      <c r="I14" s="36">
        <f t="shared" si="0"/>
        <v>50</v>
      </c>
      <c r="J14" s="36">
        <f t="shared" si="1"/>
        <v>50</v>
      </c>
      <c r="K14" s="36">
        <v>30</v>
      </c>
      <c r="L14" s="45">
        <f t="shared" si="2"/>
        <v>380</v>
      </c>
      <c r="M14" s="42" t="s">
        <v>100</v>
      </c>
    </row>
    <row r="15" spans="1:13" s="32" customFormat="1" ht="15" customHeight="1" x14ac:dyDescent="0.25">
      <c r="A15" s="44">
        <f t="shared" si="3"/>
        <v>8</v>
      </c>
      <c r="B15" s="34" t="s">
        <v>81</v>
      </c>
      <c r="C15" s="34" t="s">
        <v>101</v>
      </c>
      <c r="D15" s="34" t="s">
        <v>102</v>
      </c>
      <c r="E15" s="35" t="s">
        <v>84</v>
      </c>
      <c r="F15" s="34" t="s">
        <v>11</v>
      </c>
      <c r="G15" s="34">
        <v>23</v>
      </c>
      <c r="H15" s="36">
        <f>VLOOKUP(F15,'[1]USHODAYA '!$G$5:$H$120,2,FALSE)</f>
        <v>28</v>
      </c>
      <c r="I15" s="36">
        <f t="shared" si="0"/>
        <v>115</v>
      </c>
      <c r="J15" s="36">
        <f t="shared" si="1"/>
        <v>115</v>
      </c>
      <c r="K15" s="36">
        <v>30</v>
      </c>
      <c r="L15" s="45">
        <f t="shared" si="2"/>
        <v>904</v>
      </c>
      <c r="M15" s="42" t="s">
        <v>49</v>
      </c>
    </row>
    <row r="16" spans="1:13" s="32" customFormat="1" ht="15" customHeight="1" x14ac:dyDescent="0.25">
      <c r="A16" s="44">
        <f t="shared" si="3"/>
        <v>9</v>
      </c>
      <c r="B16" s="34" t="s">
        <v>81</v>
      </c>
      <c r="C16" s="34" t="s">
        <v>103</v>
      </c>
      <c r="D16" s="34" t="s">
        <v>104</v>
      </c>
      <c r="E16" s="35" t="s">
        <v>84</v>
      </c>
      <c r="F16" s="34" t="s">
        <v>66</v>
      </c>
      <c r="G16" s="34">
        <v>26</v>
      </c>
      <c r="H16" s="36">
        <f>VLOOKUP(F16,'[1]USHODAYA '!$G$5:$H$120,2,FALSE)</f>
        <v>28</v>
      </c>
      <c r="I16" s="36">
        <f t="shared" si="0"/>
        <v>130</v>
      </c>
      <c r="J16" s="36">
        <f t="shared" si="1"/>
        <v>130</v>
      </c>
      <c r="K16" s="36">
        <v>30</v>
      </c>
      <c r="L16" s="45">
        <f t="shared" si="2"/>
        <v>1018</v>
      </c>
      <c r="M16" s="42" t="s">
        <v>67</v>
      </c>
    </row>
    <row r="17" spans="1:13" s="32" customFormat="1" ht="15" customHeight="1" x14ac:dyDescent="0.25">
      <c r="A17" s="44">
        <f t="shared" si="3"/>
        <v>10</v>
      </c>
      <c r="B17" s="34" t="s">
        <v>81</v>
      </c>
      <c r="C17" s="34" t="s">
        <v>105</v>
      </c>
      <c r="D17" s="34" t="s">
        <v>106</v>
      </c>
      <c r="E17" s="35" t="s">
        <v>84</v>
      </c>
      <c r="F17" s="34" t="s">
        <v>41</v>
      </c>
      <c r="G17" s="34">
        <v>69</v>
      </c>
      <c r="H17" s="36">
        <f>VLOOKUP(F17,'[1]USHODAYA '!$G$5:$H$120,2,FALSE)</f>
        <v>22</v>
      </c>
      <c r="I17" s="36">
        <f t="shared" si="0"/>
        <v>345</v>
      </c>
      <c r="J17" s="36">
        <f t="shared" si="1"/>
        <v>345</v>
      </c>
      <c r="K17" s="36">
        <v>30</v>
      </c>
      <c r="L17" s="45">
        <f t="shared" si="2"/>
        <v>2238</v>
      </c>
      <c r="M17" s="42" t="s">
        <v>42</v>
      </c>
    </row>
    <row r="18" spans="1:13" s="32" customFormat="1" ht="15" customHeight="1" x14ac:dyDescent="0.25">
      <c r="A18" s="44">
        <f t="shared" si="3"/>
        <v>11</v>
      </c>
      <c r="B18" s="34" t="s">
        <v>81</v>
      </c>
      <c r="C18" s="34" t="s">
        <v>107</v>
      </c>
      <c r="D18" s="34" t="s">
        <v>108</v>
      </c>
      <c r="E18" s="35" t="s">
        <v>84</v>
      </c>
      <c r="F18" s="34" t="s">
        <v>109</v>
      </c>
      <c r="G18" s="34">
        <v>15</v>
      </c>
      <c r="H18" s="36">
        <f>VLOOKUP(F18,'[1]USHODAYA '!$G$5:$H$120,2,FALSE)</f>
        <v>28</v>
      </c>
      <c r="I18" s="36">
        <f t="shared" si="0"/>
        <v>75</v>
      </c>
      <c r="J18" s="36">
        <f t="shared" si="1"/>
        <v>75</v>
      </c>
      <c r="K18" s="36">
        <v>30</v>
      </c>
      <c r="L18" s="45">
        <f t="shared" si="2"/>
        <v>600</v>
      </c>
      <c r="M18" s="42" t="s">
        <v>110</v>
      </c>
    </row>
    <row r="19" spans="1:13" s="32" customFormat="1" ht="15" customHeight="1" x14ac:dyDescent="0.25">
      <c r="A19" s="44">
        <f t="shared" si="3"/>
        <v>12</v>
      </c>
      <c r="B19" s="34" t="s">
        <v>81</v>
      </c>
      <c r="C19" s="34" t="s">
        <v>111</v>
      </c>
      <c r="D19" s="34" t="s">
        <v>112</v>
      </c>
      <c r="E19" s="35" t="s">
        <v>84</v>
      </c>
      <c r="F19" s="34" t="s">
        <v>113</v>
      </c>
      <c r="G19" s="34">
        <v>17</v>
      </c>
      <c r="H19" s="36">
        <f>VLOOKUP(F19,'[1]USHODAYA '!$G$5:$H$120,2,FALSE)</f>
        <v>55</v>
      </c>
      <c r="I19" s="36">
        <f t="shared" si="0"/>
        <v>85</v>
      </c>
      <c r="J19" s="36">
        <f t="shared" si="1"/>
        <v>85</v>
      </c>
      <c r="K19" s="36">
        <v>30</v>
      </c>
      <c r="L19" s="45">
        <f t="shared" si="2"/>
        <v>1135</v>
      </c>
      <c r="M19" s="42" t="s">
        <v>35</v>
      </c>
    </row>
    <row r="20" spans="1:13" s="32" customFormat="1" ht="15" customHeight="1" x14ac:dyDescent="0.25">
      <c r="A20" s="44">
        <f t="shared" si="3"/>
        <v>13</v>
      </c>
      <c r="B20" s="34" t="s">
        <v>114</v>
      </c>
      <c r="C20" s="34" t="s">
        <v>115</v>
      </c>
      <c r="D20" s="34" t="s">
        <v>116</v>
      </c>
      <c r="E20" s="35" t="s">
        <v>84</v>
      </c>
      <c r="F20" s="34" t="s">
        <v>70</v>
      </c>
      <c r="G20" s="34">
        <v>32</v>
      </c>
      <c r="H20" s="36">
        <f>VLOOKUP(F20,'[1]USHODAYA '!$G$5:$H$120,2,FALSE)</f>
        <v>25</v>
      </c>
      <c r="I20" s="36">
        <f t="shared" si="0"/>
        <v>160</v>
      </c>
      <c r="J20" s="36">
        <f t="shared" si="1"/>
        <v>160</v>
      </c>
      <c r="K20" s="36">
        <v>30</v>
      </c>
      <c r="L20" s="45">
        <f t="shared" si="2"/>
        <v>1150</v>
      </c>
      <c r="M20" s="42" t="s">
        <v>71</v>
      </c>
    </row>
    <row r="21" spans="1:13" s="32" customFormat="1" ht="15" customHeight="1" x14ac:dyDescent="0.25">
      <c r="A21" s="44">
        <f t="shared" si="3"/>
        <v>14</v>
      </c>
      <c r="B21" s="34" t="s">
        <v>114</v>
      </c>
      <c r="C21" s="34" t="s">
        <v>117</v>
      </c>
      <c r="D21" s="34" t="s">
        <v>118</v>
      </c>
      <c r="E21" s="35" t="s">
        <v>84</v>
      </c>
      <c r="F21" s="34" t="s">
        <v>29</v>
      </c>
      <c r="G21" s="34">
        <v>16</v>
      </c>
      <c r="H21" s="36">
        <f>VLOOKUP(F21,'[1]USHODAYA '!$G$5:$H$120,2,FALSE)</f>
        <v>37</v>
      </c>
      <c r="I21" s="36">
        <f t="shared" si="0"/>
        <v>80</v>
      </c>
      <c r="J21" s="36">
        <f t="shared" si="1"/>
        <v>80</v>
      </c>
      <c r="K21" s="36">
        <v>30</v>
      </c>
      <c r="L21" s="45">
        <f t="shared" si="2"/>
        <v>782</v>
      </c>
      <c r="M21" s="42" t="s">
        <v>30</v>
      </c>
    </row>
    <row r="22" spans="1:13" s="32" customFormat="1" ht="15" customHeight="1" x14ac:dyDescent="0.25">
      <c r="A22" s="44">
        <f t="shared" si="3"/>
        <v>15</v>
      </c>
      <c r="B22" s="34" t="s">
        <v>114</v>
      </c>
      <c r="C22" s="34" t="s">
        <v>119</v>
      </c>
      <c r="D22" s="34" t="s">
        <v>120</v>
      </c>
      <c r="E22" s="35" t="s">
        <v>84</v>
      </c>
      <c r="F22" s="34" t="s">
        <v>25</v>
      </c>
      <c r="G22" s="34">
        <v>32</v>
      </c>
      <c r="H22" s="36">
        <f>VLOOKUP(F22,'[1]USHODAYA '!$G$5:$H$120,2,FALSE)</f>
        <v>25</v>
      </c>
      <c r="I22" s="36">
        <f t="shared" si="0"/>
        <v>160</v>
      </c>
      <c r="J22" s="36">
        <f t="shared" si="1"/>
        <v>160</v>
      </c>
      <c r="K22" s="36">
        <v>30</v>
      </c>
      <c r="L22" s="45">
        <f t="shared" si="2"/>
        <v>1150</v>
      </c>
      <c r="M22" s="42" t="s">
        <v>34</v>
      </c>
    </row>
    <row r="23" spans="1:13" s="32" customFormat="1" ht="15" customHeight="1" x14ac:dyDescent="0.25">
      <c r="A23" s="44">
        <f t="shared" si="3"/>
        <v>16</v>
      </c>
      <c r="B23" s="34" t="s">
        <v>114</v>
      </c>
      <c r="C23" s="34" t="s">
        <v>121</v>
      </c>
      <c r="D23" s="34" t="s">
        <v>122</v>
      </c>
      <c r="E23" s="35" t="s">
        <v>84</v>
      </c>
      <c r="F23" s="34" t="s">
        <v>58</v>
      </c>
      <c r="G23" s="34">
        <v>28</v>
      </c>
      <c r="H23" s="36">
        <f>VLOOKUP(F23,'[1]USHODAYA '!$G$5:$H$120,2,FALSE)</f>
        <v>27</v>
      </c>
      <c r="I23" s="36">
        <f t="shared" si="0"/>
        <v>140</v>
      </c>
      <c r="J23" s="36">
        <f t="shared" si="1"/>
        <v>140</v>
      </c>
      <c r="K23" s="36">
        <v>30</v>
      </c>
      <c r="L23" s="45">
        <f t="shared" si="2"/>
        <v>1066</v>
      </c>
      <c r="M23" s="43" t="s">
        <v>123</v>
      </c>
    </row>
    <row r="24" spans="1:13" s="32" customFormat="1" ht="15" customHeight="1" x14ac:dyDescent="0.25">
      <c r="A24" s="44">
        <f t="shared" si="3"/>
        <v>17</v>
      </c>
      <c r="B24" s="34" t="s">
        <v>114</v>
      </c>
      <c r="C24" s="34" t="s">
        <v>124</v>
      </c>
      <c r="D24" s="34" t="s">
        <v>125</v>
      </c>
      <c r="E24" s="35" t="s">
        <v>84</v>
      </c>
      <c r="F24" s="34" t="s">
        <v>56</v>
      </c>
      <c r="G24" s="34">
        <v>12</v>
      </c>
      <c r="H24" s="36">
        <f>VLOOKUP(F24,'[1]USHODAYA '!$G$5:$H$120,2,FALSE)</f>
        <v>30</v>
      </c>
      <c r="I24" s="36">
        <f t="shared" si="0"/>
        <v>60</v>
      </c>
      <c r="J24" s="36">
        <f t="shared" si="1"/>
        <v>60</v>
      </c>
      <c r="K24" s="36">
        <v>30</v>
      </c>
      <c r="L24" s="45">
        <f t="shared" si="2"/>
        <v>510</v>
      </c>
      <c r="M24" s="42" t="s">
        <v>57</v>
      </c>
    </row>
    <row r="25" spans="1:13" s="32" customFormat="1" ht="15" customHeight="1" x14ac:dyDescent="0.25">
      <c r="A25" s="44">
        <f t="shared" si="3"/>
        <v>18</v>
      </c>
      <c r="B25" s="34" t="s">
        <v>126</v>
      </c>
      <c r="C25" s="34" t="s">
        <v>127</v>
      </c>
      <c r="D25" s="34" t="s">
        <v>128</v>
      </c>
      <c r="E25" s="35" t="s">
        <v>84</v>
      </c>
      <c r="F25" s="35" t="s">
        <v>53</v>
      </c>
      <c r="G25" s="34">
        <v>13</v>
      </c>
      <c r="H25" s="36">
        <f>VLOOKUP(F25,'[1]USHODAYA '!$G$5:$H$120,2,FALSE)</f>
        <v>48</v>
      </c>
      <c r="I25" s="36">
        <f t="shared" si="0"/>
        <v>65</v>
      </c>
      <c r="J25" s="36"/>
      <c r="K25" s="36">
        <v>30</v>
      </c>
      <c r="L25" s="45">
        <f t="shared" si="2"/>
        <v>719</v>
      </c>
      <c r="M25" s="42" t="s">
        <v>54</v>
      </c>
    </row>
    <row r="26" spans="1:13" s="32" customFormat="1" ht="15" customHeight="1" x14ac:dyDescent="0.25">
      <c r="A26" s="44">
        <f t="shared" si="3"/>
        <v>19</v>
      </c>
      <c r="B26" s="34" t="s">
        <v>129</v>
      </c>
      <c r="C26" s="34" t="s">
        <v>130</v>
      </c>
      <c r="D26" s="34" t="s">
        <v>131</v>
      </c>
      <c r="E26" s="35" t="s">
        <v>84</v>
      </c>
      <c r="F26" s="34" t="s">
        <v>60</v>
      </c>
      <c r="G26" s="34">
        <v>13</v>
      </c>
      <c r="H26" s="36">
        <f>VLOOKUP(F26,'[1]USHODAYA '!$G$5:$H$120,2,FALSE)</f>
        <v>34</v>
      </c>
      <c r="I26" s="36">
        <f t="shared" si="0"/>
        <v>65</v>
      </c>
      <c r="J26" s="36"/>
      <c r="K26" s="36">
        <v>30</v>
      </c>
      <c r="L26" s="45">
        <f t="shared" si="2"/>
        <v>537</v>
      </c>
      <c r="M26" s="43" t="s">
        <v>132</v>
      </c>
    </row>
    <row r="27" spans="1:13" s="32" customFormat="1" ht="15" customHeight="1" x14ac:dyDescent="0.25">
      <c r="A27" s="44">
        <f t="shared" si="3"/>
        <v>20</v>
      </c>
      <c r="B27" s="34" t="s">
        <v>129</v>
      </c>
      <c r="C27" s="34" t="s">
        <v>133</v>
      </c>
      <c r="D27" s="34" t="s">
        <v>134</v>
      </c>
      <c r="E27" s="35" t="s">
        <v>84</v>
      </c>
      <c r="F27" s="34" t="s">
        <v>11</v>
      </c>
      <c r="G27" s="34">
        <v>10</v>
      </c>
      <c r="H27" s="36">
        <f>VLOOKUP(F27,'[1]USHODAYA '!$G$5:$H$120,2,FALSE)</f>
        <v>28</v>
      </c>
      <c r="I27" s="36">
        <f t="shared" si="0"/>
        <v>50</v>
      </c>
      <c r="J27" s="36"/>
      <c r="K27" s="36">
        <v>30</v>
      </c>
      <c r="L27" s="45">
        <f t="shared" si="2"/>
        <v>360</v>
      </c>
      <c r="M27" s="42" t="s">
        <v>135</v>
      </c>
    </row>
    <row r="28" spans="1:13" s="32" customFormat="1" ht="15" customHeight="1" x14ac:dyDescent="0.25">
      <c r="A28" s="44">
        <f t="shared" si="3"/>
        <v>21</v>
      </c>
      <c r="B28" s="34" t="s">
        <v>129</v>
      </c>
      <c r="C28" s="34" t="s">
        <v>136</v>
      </c>
      <c r="D28" s="34" t="s">
        <v>137</v>
      </c>
      <c r="E28" s="35" t="s">
        <v>84</v>
      </c>
      <c r="F28" s="34" t="s">
        <v>12</v>
      </c>
      <c r="G28" s="34">
        <v>20</v>
      </c>
      <c r="H28" s="36">
        <f>VLOOKUP(F28,'[1]USHODAYA '!$G$5:$H$120,2,FALSE)</f>
        <v>21</v>
      </c>
      <c r="I28" s="36">
        <f t="shared" si="0"/>
        <v>100</v>
      </c>
      <c r="J28" s="36"/>
      <c r="K28" s="36">
        <v>30</v>
      </c>
      <c r="L28" s="45">
        <f t="shared" si="2"/>
        <v>550</v>
      </c>
      <c r="M28" s="42" t="s">
        <v>27</v>
      </c>
    </row>
    <row r="29" spans="1:13" s="32" customFormat="1" ht="15" customHeight="1" x14ac:dyDescent="0.25">
      <c r="A29" s="44">
        <f t="shared" si="3"/>
        <v>22</v>
      </c>
      <c r="B29" s="34" t="s">
        <v>138</v>
      </c>
      <c r="C29" s="34" t="s">
        <v>139</v>
      </c>
      <c r="D29" s="34" t="s">
        <v>140</v>
      </c>
      <c r="E29" s="35" t="s">
        <v>84</v>
      </c>
      <c r="F29" s="34" t="s">
        <v>25</v>
      </c>
      <c r="G29" s="34">
        <v>25</v>
      </c>
      <c r="H29" s="36">
        <f>VLOOKUP(F29,'[1]USHODAYA '!$G$5:$H$120,2,FALSE)</f>
        <v>25</v>
      </c>
      <c r="I29" s="36">
        <f t="shared" si="0"/>
        <v>125</v>
      </c>
      <c r="J29" s="36"/>
      <c r="K29" s="36">
        <v>30</v>
      </c>
      <c r="L29" s="45">
        <f t="shared" si="2"/>
        <v>780</v>
      </c>
      <c r="M29" s="42" t="s">
        <v>72</v>
      </c>
    </row>
    <row r="30" spans="1:13" s="32" customFormat="1" ht="15" customHeight="1" x14ac:dyDescent="0.25">
      <c r="A30" s="44">
        <f t="shared" si="3"/>
        <v>23</v>
      </c>
      <c r="B30" s="34" t="s">
        <v>138</v>
      </c>
      <c r="C30" s="34" t="s">
        <v>141</v>
      </c>
      <c r="D30" s="34" t="s">
        <v>142</v>
      </c>
      <c r="E30" s="35" t="s">
        <v>84</v>
      </c>
      <c r="F30" s="34" t="s">
        <v>13</v>
      </c>
      <c r="G30" s="34">
        <v>14</v>
      </c>
      <c r="H30" s="36">
        <f>VLOOKUP(F30,'[1]USHODAYA '!$G$5:$H$120,2,FALSE)</f>
        <v>27</v>
      </c>
      <c r="I30" s="36">
        <f t="shared" si="0"/>
        <v>70</v>
      </c>
      <c r="J30" s="36"/>
      <c r="K30" s="36">
        <v>30</v>
      </c>
      <c r="L30" s="45">
        <f t="shared" si="2"/>
        <v>478</v>
      </c>
      <c r="M30" s="42" t="s">
        <v>65</v>
      </c>
    </row>
    <row r="31" spans="1:13" s="32" customFormat="1" ht="15" customHeight="1" x14ac:dyDescent="0.25">
      <c r="A31" s="44">
        <f t="shared" si="3"/>
        <v>24</v>
      </c>
      <c r="B31" s="34" t="s">
        <v>143</v>
      </c>
      <c r="C31" s="34" t="s">
        <v>144</v>
      </c>
      <c r="D31" s="34" t="s">
        <v>145</v>
      </c>
      <c r="E31" s="35" t="s">
        <v>84</v>
      </c>
      <c r="F31" s="34" t="s">
        <v>25</v>
      </c>
      <c r="G31" s="34">
        <v>11</v>
      </c>
      <c r="H31" s="36">
        <f>VLOOKUP(F31,'[1]USHODAYA '!$G$5:$H$120,2,FALSE)</f>
        <v>25</v>
      </c>
      <c r="I31" s="36">
        <f t="shared" si="0"/>
        <v>55</v>
      </c>
      <c r="J31" s="36"/>
      <c r="K31" s="36">
        <v>30</v>
      </c>
      <c r="L31" s="45">
        <f t="shared" si="2"/>
        <v>360</v>
      </c>
      <c r="M31" s="42" t="s">
        <v>34</v>
      </c>
    </row>
    <row r="32" spans="1:13" s="32" customFormat="1" ht="15" customHeight="1" x14ac:dyDescent="0.25">
      <c r="A32" s="44">
        <f t="shared" si="3"/>
        <v>25</v>
      </c>
      <c r="B32" s="34" t="s">
        <v>143</v>
      </c>
      <c r="C32" s="34" t="s">
        <v>146</v>
      </c>
      <c r="D32" s="34" t="s">
        <v>147</v>
      </c>
      <c r="E32" s="35" t="s">
        <v>84</v>
      </c>
      <c r="F32" s="35" t="s">
        <v>50</v>
      </c>
      <c r="G32" s="34">
        <v>21</v>
      </c>
      <c r="H32" s="36">
        <f>VLOOKUP(F32,'[1]USHODAYA '!$G$5:$H$120,2,FALSE)</f>
        <v>43</v>
      </c>
      <c r="I32" s="36">
        <f t="shared" si="0"/>
        <v>105</v>
      </c>
      <c r="J32" s="36"/>
      <c r="K32" s="36">
        <v>30</v>
      </c>
      <c r="L32" s="45">
        <f t="shared" si="2"/>
        <v>1038</v>
      </c>
      <c r="M32" s="42" t="s">
        <v>51</v>
      </c>
    </row>
    <row r="33" spans="1:13" s="32" customFormat="1" ht="15" customHeight="1" x14ac:dyDescent="0.25">
      <c r="A33" s="44">
        <f t="shared" si="3"/>
        <v>26</v>
      </c>
      <c r="B33" s="34" t="s">
        <v>148</v>
      </c>
      <c r="C33" s="34" t="s">
        <v>149</v>
      </c>
      <c r="D33" s="34" t="s">
        <v>150</v>
      </c>
      <c r="E33" s="35" t="s">
        <v>84</v>
      </c>
      <c r="F33" s="34" t="s">
        <v>11</v>
      </c>
      <c r="G33" s="34">
        <v>23</v>
      </c>
      <c r="H33" s="36">
        <f>VLOOKUP(F33,'[1]USHODAYA '!$G$5:$H$120,2,FALSE)</f>
        <v>28</v>
      </c>
      <c r="I33" s="36">
        <f t="shared" si="0"/>
        <v>115</v>
      </c>
      <c r="J33" s="36"/>
      <c r="K33" s="36">
        <v>30</v>
      </c>
      <c r="L33" s="45">
        <f t="shared" si="2"/>
        <v>789</v>
      </c>
      <c r="M33" s="42" t="s">
        <v>75</v>
      </c>
    </row>
    <row r="34" spans="1:13" s="32" customFormat="1" ht="15" customHeight="1" x14ac:dyDescent="0.25">
      <c r="A34" s="44">
        <f t="shared" si="3"/>
        <v>27</v>
      </c>
      <c r="B34" s="34" t="s">
        <v>148</v>
      </c>
      <c r="C34" s="34" t="s">
        <v>151</v>
      </c>
      <c r="D34" s="34" t="s">
        <v>152</v>
      </c>
      <c r="E34" s="35" t="s">
        <v>84</v>
      </c>
      <c r="F34" s="34" t="s">
        <v>153</v>
      </c>
      <c r="G34" s="34">
        <v>23</v>
      </c>
      <c r="H34" s="36">
        <v>15</v>
      </c>
      <c r="I34" s="36">
        <f t="shared" si="0"/>
        <v>115</v>
      </c>
      <c r="J34" s="36"/>
      <c r="K34" s="36">
        <v>30</v>
      </c>
      <c r="L34" s="45">
        <f t="shared" si="2"/>
        <v>490</v>
      </c>
      <c r="M34" s="42" t="s">
        <v>76</v>
      </c>
    </row>
    <row r="35" spans="1:13" s="32" customFormat="1" ht="15" customHeight="1" x14ac:dyDescent="0.25">
      <c r="A35" s="44">
        <f t="shared" si="3"/>
        <v>28</v>
      </c>
      <c r="B35" s="34" t="s">
        <v>148</v>
      </c>
      <c r="C35" s="34" t="s">
        <v>154</v>
      </c>
      <c r="D35" s="34" t="s">
        <v>155</v>
      </c>
      <c r="E35" s="35" t="s">
        <v>84</v>
      </c>
      <c r="F35" s="34" t="s">
        <v>156</v>
      </c>
      <c r="G35" s="34">
        <v>14</v>
      </c>
      <c r="H35" s="36">
        <f>VLOOKUP(F35,'[1]USHODAYA '!$G$5:$H$120,2,FALSE)</f>
        <v>47</v>
      </c>
      <c r="I35" s="36">
        <f t="shared" si="0"/>
        <v>70</v>
      </c>
      <c r="J35" s="36"/>
      <c r="K35" s="36">
        <v>30</v>
      </c>
      <c r="L35" s="45">
        <f t="shared" si="2"/>
        <v>758</v>
      </c>
      <c r="M35" s="42" t="s">
        <v>157</v>
      </c>
    </row>
    <row r="36" spans="1:13" s="32" customFormat="1" ht="15" customHeight="1" x14ac:dyDescent="0.25">
      <c r="A36" s="44">
        <f t="shared" si="3"/>
        <v>29</v>
      </c>
      <c r="B36" s="34" t="s">
        <v>158</v>
      </c>
      <c r="C36" s="34" t="s">
        <v>159</v>
      </c>
      <c r="D36" s="34" t="s">
        <v>160</v>
      </c>
      <c r="E36" s="35" t="s">
        <v>84</v>
      </c>
      <c r="F36" s="34" t="s">
        <v>16</v>
      </c>
      <c r="G36" s="34">
        <v>28</v>
      </c>
      <c r="H36" s="36">
        <f>VLOOKUP(F36,'[1]USHODAYA '!$G$5:$H$120,2,FALSE)</f>
        <v>22</v>
      </c>
      <c r="I36" s="36">
        <f t="shared" si="0"/>
        <v>140</v>
      </c>
      <c r="J36" s="36"/>
      <c r="K36" s="36">
        <v>30</v>
      </c>
      <c r="L36" s="45">
        <f t="shared" si="2"/>
        <v>786</v>
      </c>
      <c r="M36" s="42" t="s">
        <v>161</v>
      </c>
    </row>
    <row r="37" spans="1:13" s="32" customFormat="1" ht="15" customHeight="1" x14ac:dyDescent="0.25">
      <c r="A37" s="44">
        <f t="shared" si="3"/>
        <v>30</v>
      </c>
      <c r="B37" s="34" t="s">
        <v>158</v>
      </c>
      <c r="C37" s="34" t="s">
        <v>162</v>
      </c>
      <c r="D37" s="34" t="s">
        <v>163</v>
      </c>
      <c r="E37" s="35" t="s">
        <v>84</v>
      </c>
      <c r="F37" s="34" t="s">
        <v>164</v>
      </c>
      <c r="G37" s="34">
        <v>30</v>
      </c>
      <c r="H37" s="36">
        <f>VLOOKUP(F37,'[1]USHODAYA '!$G$5:$H$120,2,FALSE)</f>
        <v>38</v>
      </c>
      <c r="I37" s="36">
        <f t="shared" si="0"/>
        <v>150</v>
      </c>
      <c r="J37" s="36"/>
      <c r="K37" s="36">
        <v>30</v>
      </c>
      <c r="L37" s="45">
        <f t="shared" si="2"/>
        <v>1320</v>
      </c>
      <c r="M37" s="42" t="s">
        <v>165</v>
      </c>
    </row>
    <row r="38" spans="1:13" s="32" customFormat="1" ht="15" customHeight="1" x14ac:dyDescent="0.25">
      <c r="A38" s="44">
        <f t="shared" si="3"/>
        <v>31</v>
      </c>
      <c r="B38" s="34" t="s">
        <v>158</v>
      </c>
      <c r="C38" s="34" t="s">
        <v>166</v>
      </c>
      <c r="D38" s="34" t="s">
        <v>167</v>
      </c>
      <c r="E38" s="35" t="s">
        <v>84</v>
      </c>
      <c r="F38" s="34" t="s">
        <v>46</v>
      </c>
      <c r="G38" s="34">
        <v>8</v>
      </c>
      <c r="H38" s="36">
        <f>VLOOKUP(F38,'[1]USHODAYA '!$G$5:$H$120,2,FALSE)</f>
        <v>35</v>
      </c>
      <c r="I38" s="36">
        <f t="shared" si="0"/>
        <v>40</v>
      </c>
      <c r="J38" s="36"/>
      <c r="K38" s="36">
        <v>30</v>
      </c>
      <c r="L38" s="45">
        <f t="shared" si="2"/>
        <v>350</v>
      </c>
      <c r="M38" s="42" t="s">
        <v>47</v>
      </c>
    </row>
    <row r="39" spans="1:13" s="32" customFormat="1" ht="15" customHeight="1" x14ac:dyDescent="0.25">
      <c r="A39" s="44">
        <f t="shared" si="3"/>
        <v>32</v>
      </c>
      <c r="B39" s="34" t="s">
        <v>168</v>
      </c>
      <c r="C39" s="34" t="s">
        <v>169</v>
      </c>
      <c r="D39" s="34" t="s">
        <v>170</v>
      </c>
      <c r="E39" s="35" t="s">
        <v>84</v>
      </c>
      <c r="F39" s="34" t="s">
        <v>113</v>
      </c>
      <c r="G39" s="34">
        <v>15</v>
      </c>
      <c r="H39" s="36">
        <f>VLOOKUP(F39,'[1]USHODAYA '!$G$5:$H$120,2,FALSE)</f>
        <v>55</v>
      </c>
      <c r="I39" s="36">
        <f t="shared" si="0"/>
        <v>75</v>
      </c>
      <c r="J39" s="36"/>
      <c r="K39" s="36">
        <v>30</v>
      </c>
      <c r="L39" s="45">
        <f t="shared" si="2"/>
        <v>930</v>
      </c>
      <c r="M39" s="42" t="s">
        <v>35</v>
      </c>
    </row>
    <row r="40" spans="1:13" s="32" customFormat="1" ht="15" customHeight="1" x14ac:dyDescent="0.25">
      <c r="A40" s="44">
        <f t="shared" si="3"/>
        <v>33</v>
      </c>
      <c r="B40" s="34" t="s">
        <v>171</v>
      </c>
      <c r="C40" s="34" t="s">
        <v>172</v>
      </c>
      <c r="D40" s="34" t="s">
        <v>173</v>
      </c>
      <c r="E40" s="35" t="s">
        <v>84</v>
      </c>
      <c r="F40" s="35" t="s">
        <v>10</v>
      </c>
      <c r="G40" s="34">
        <v>15</v>
      </c>
      <c r="H40" s="36">
        <f>VLOOKUP(F40,'[1]USHODAYA '!$G$5:$H$120,2,FALSE)</f>
        <v>32</v>
      </c>
      <c r="I40" s="36">
        <f t="shared" ref="I40:I66" si="4">G40*5</f>
        <v>75</v>
      </c>
      <c r="J40" s="36"/>
      <c r="K40" s="36">
        <v>30</v>
      </c>
      <c r="L40" s="45">
        <f t="shared" ref="L40:L66" si="5">G40*H40+I40+J40+K40</f>
        <v>585</v>
      </c>
      <c r="M40" s="42" t="s">
        <v>61</v>
      </c>
    </row>
    <row r="41" spans="1:13" s="32" customFormat="1" ht="15" customHeight="1" x14ac:dyDescent="0.25">
      <c r="A41" s="44">
        <f t="shared" si="3"/>
        <v>34</v>
      </c>
      <c r="B41" s="34" t="s">
        <v>174</v>
      </c>
      <c r="C41" s="34" t="s">
        <v>175</v>
      </c>
      <c r="D41" s="34" t="s">
        <v>176</v>
      </c>
      <c r="E41" s="35" t="s">
        <v>84</v>
      </c>
      <c r="F41" s="34" t="s">
        <v>58</v>
      </c>
      <c r="G41" s="34">
        <v>36</v>
      </c>
      <c r="H41" s="36">
        <f>VLOOKUP(F41,'[1]USHODAYA '!$G$5:$H$120,2,FALSE)</f>
        <v>27</v>
      </c>
      <c r="I41" s="36">
        <f t="shared" si="4"/>
        <v>180</v>
      </c>
      <c r="J41" s="36"/>
      <c r="K41" s="36">
        <v>30</v>
      </c>
      <c r="L41" s="45">
        <f t="shared" si="5"/>
        <v>1182</v>
      </c>
      <c r="M41" s="43" t="s">
        <v>123</v>
      </c>
    </row>
    <row r="42" spans="1:13" s="32" customFormat="1" ht="15" customHeight="1" x14ac:dyDescent="0.25">
      <c r="A42" s="44">
        <f t="shared" si="3"/>
        <v>35</v>
      </c>
      <c r="B42" s="34" t="s">
        <v>177</v>
      </c>
      <c r="C42" s="34" t="s">
        <v>178</v>
      </c>
      <c r="D42" s="34" t="s">
        <v>179</v>
      </c>
      <c r="E42" s="35" t="s">
        <v>84</v>
      </c>
      <c r="F42" s="34" t="s">
        <v>18</v>
      </c>
      <c r="G42" s="34">
        <v>41</v>
      </c>
      <c r="H42" s="36">
        <f>VLOOKUP(F42,'[1]USHODAYA '!$G$5:$H$120,2,FALSE)</f>
        <v>45</v>
      </c>
      <c r="I42" s="36">
        <f t="shared" si="4"/>
        <v>205</v>
      </c>
      <c r="J42" s="36"/>
      <c r="K42" s="36">
        <v>30</v>
      </c>
      <c r="L42" s="45">
        <f t="shared" si="5"/>
        <v>2080</v>
      </c>
      <c r="M42" s="42" t="s">
        <v>28</v>
      </c>
    </row>
    <row r="43" spans="1:13" s="32" customFormat="1" ht="15" customHeight="1" x14ac:dyDescent="0.25">
      <c r="A43" s="44">
        <f t="shared" si="3"/>
        <v>36</v>
      </c>
      <c r="B43" s="34" t="s">
        <v>177</v>
      </c>
      <c r="C43" s="34" t="s">
        <v>180</v>
      </c>
      <c r="D43" s="34" t="s">
        <v>181</v>
      </c>
      <c r="E43" s="35" t="s">
        <v>84</v>
      </c>
      <c r="F43" s="34" t="s">
        <v>73</v>
      </c>
      <c r="G43" s="34">
        <v>19</v>
      </c>
      <c r="H43" s="36">
        <f>VLOOKUP(F43,'[1]USHODAYA '!$G$5:$H$120,2,FALSE)</f>
        <v>25</v>
      </c>
      <c r="I43" s="36">
        <f t="shared" si="4"/>
        <v>95</v>
      </c>
      <c r="J43" s="36"/>
      <c r="K43" s="36">
        <v>30</v>
      </c>
      <c r="L43" s="45">
        <f t="shared" si="5"/>
        <v>600</v>
      </c>
      <c r="M43" s="42" t="s">
        <v>74</v>
      </c>
    </row>
    <row r="44" spans="1:13" s="32" customFormat="1" ht="15" customHeight="1" x14ac:dyDescent="0.25">
      <c r="A44" s="44">
        <f t="shared" si="3"/>
        <v>37</v>
      </c>
      <c r="B44" s="34" t="s">
        <v>177</v>
      </c>
      <c r="C44" s="34" t="s">
        <v>182</v>
      </c>
      <c r="D44" s="34" t="s">
        <v>183</v>
      </c>
      <c r="E44" s="35" t="s">
        <v>84</v>
      </c>
      <c r="F44" s="34" t="s">
        <v>58</v>
      </c>
      <c r="G44" s="34">
        <v>52</v>
      </c>
      <c r="H44" s="36">
        <f>VLOOKUP(F44,'[1]USHODAYA '!$G$5:$H$120,2,FALSE)</f>
        <v>27</v>
      </c>
      <c r="I44" s="36">
        <f t="shared" si="4"/>
        <v>260</v>
      </c>
      <c r="J44" s="36"/>
      <c r="K44" s="36">
        <v>30</v>
      </c>
      <c r="L44" s="45">
        <f t="shared" si="5"/>
        <v>1694</v>
      </c>
      <c r="M44" s="42" t="s">
        <v>184</v>
      </c>
    </row>
    <row r="45" spans="1:13" s="32" customFormat="1" ht="15" customHeight="1" x14ac:dyDescent="0.25">
      <c r="A45" s="44">
        <f t="shared" si="3"/>
        <v>38</v>
      </c>
      <c r="B45" s="34" t="s">
        <v>185</v>
      </c>
      <c r="C45" s="34" t="s">
        <v>186</v>
      </c>
      <c r="D45" s="34" t="s">
        <v>187</v>
      </c>
      <c r="E45" s="35" t="s">
        <v>84</v>
      </c>
      <c r="F45" s="34" t="s">
        <v>38</v>
      </c>
      <c r="G45" s="34">
        <v>20</v>
      </c>
      <c r="H45" s="36">
        <f>VLOOKUP(F45,'[1]USHODAYA '!$G$5:$H$120,2,FALSE)</f>
        <v>28</v>
      </c>
      <c r="I45" s="36">
        <f t="shared" si="4"/>
        <v>100</v>
      </c>
      <c r="J45" s="36"/>
      <c r="K45" s="36">
        <v>30</v>
      </c>
      <c r="L45" s="45">
        <f t="shared" si="5"/>
        <v>690</v>
      </c>
      <c r="M45" s="42" t="s">
        <v>40</v>
      </c>
    </row>
    <row r="46" spans="1:13" s="32" customFormat="1" ht="15" customHeight="1" x14ac:dyDescent="0.25">
      <c r="A46" s="44">
        <f t="shared" si="3"/>
        <v>39</v>
      </c>
      <c r="B46" s="34" t="s">
        <v>185</v>
      </c>
      <c r="C46" s="34" t="s">
        <v>188</v>
      </c>
      <c r="D46" s="34" t="s">
        <v>189</v>
      </c>
      <c r="E46" s="35" t="s">
        <v>84</v>
      </c>
      <c r="F46" s="35" t="s">
        <v>45</v>
      </c>
      <c r="G46" s="34">
        <v>29</v>
      </c>
      <c r="H46" s="36">
        <f>VLOOKUP(F46,'[1]USHODAYA '!$G$5:$H$120,2,FALSE)</f>
        <v>27</v>
      </c>
      <c r="I46" s="36">
        <f t="shared" si="4"/>
        <v>145</v>
      </c>
      <c r="J46" s="36"/>
      <c r="K46" s="36">
        <v>30</v>
      </c>
      <c r="L46" s="45">
        <f t="shared" si="5"/>
        <v>958</v>
      </c>
      <c r="M46" s="43" t="s">
        <v>190</v>
      </c>
    </row>
    <row r="47" spans="1:13" s="32" customFormat="1" ht="15" customHeight="1" x14ac:dyDescent="0.25">
      <c r="A47" s="44">
        <f t="shared" si="3"/>
        <v>40</v>
      </c>
      <c r="B47" s="34" t="s">
        <v>191</v>
      </c>
      <c r="C47" s="34" t="s">
        <v>192</v>
      </c>
      <c r="D47" s="34" t="s">
        <v>193</v>
      </c>
      <c r="E47" s="35" t="s">
        <v>84</v>
      </c>
      <c r="F47" s="34" t="s">
        <v>194</v>
      </c>
      <c r="G47" s="34">
        <v>10</v>
      </c>
      <c r="H47" s="36">
        <f>VLOOKUP(F47,'[1]USHODAYA '!$G$5:$H$120,2,FALSE)</f>
        <v>52</v>
      </c>
      <c r="I47" s="36">
        <f t="shared" si="4"/>
        <v>50</v>
      </c>
      <c r="J47" s="36"/>
      <c r="K47" s="36">
        <v>30</v>
      </c>
      <c r="L47" s="45">
        <f t="shared" si="5"/>
        <v>600</v>
      </c>
      <c r="M47" s="42" t="s">
        <v>195</v>
      </c>
    </row>
    <row r="48" spans="1:13" s="32" customFormat="1" ht="15" customHeight="1" x14ac:dyDescent="0.25">
      <c r="A48" s="44">
        <f t="shared" si="3"/>
        <v>41</v>
      </c>
      <c r="B48" s="34" t="s">
        <v>191</v>
      </c>
      <c r="C48" s="34" t="s">
        <v>196</v>
      </c>
      <c r="D48" s="34" t="s">
        <v>197</v>
      </c>
      <c r="E48" s="35" t="s">
        <v>84</v>
      </c>
      <c r="F48" s="34" t="s">
        <v>68</v>
      </c>
      <c r="G48" s="34">
        <v>13</v>
      </c>
      <c r="H48" s="36">
        <f>VLOOKUP(F48,'[1]USHODAYA '!$G$5:$H$120,2,FALSE)</f>
        <v>23</v>
      </c>
      <c r="I48" s="36">
        <f t="shared" si="4"/>
        <v>65</v>
      </c>
      <c r="J48" s="36"/>
      <c r="K48" s="36">
        <v>30</v>
      </c>
      <c r="L48" s="45">
        <f t="shared" si="5"/>
        <v>394</v>
      </c>
      <c r="M48" s="42" t="s">
        <v>69</v>
      </c>
    </row>
    <row r="49" spans="1:13" s="32" customFormat="1" ht="15" customHeight="1" x14ac:dyDescent="0.25">
      <c r="A49" s="44">
        <f t="shared" si="3"/>
        <v>42</v>
      </c>
      <c r="B49" s="34" t="s">
        <v>198</v>
      </c>
      <c r="C49" s="34" t="s">
        <v>199</v>
      </c>
      <c r="D49" s="34" t="s">
        <v>200</v>
      </c>
      <c r="E49" s="35" t="s">
        <v>84</v>
      </c>
      <c r="F49" s="34" t="s">
        <v>13</v>
      </c>
      <c r="G49" s="34">
        <v>19</v>
      </c>
      <c r="H49" s="36">
        <f>VLOOKUP(F49,'[1]USHODAYA '!$G$5:$H$120,2,FALSE)</f>
        <v>27</v>
      </c>
      <c r="I49" s="36">
        <f t="shared" si="4"/>
        <v>95</v>
      </c>
      <c r="J49" s="36"/>
      <c r="K49" s="36">
        <v>30</v>
      </c>
      <c r="L49" s="45">
        <f t="shared" si="5"/>
        <v>638</v>
      </c>
      <c r="M49" s="42" t="s">
        <v>201</v>
      </c>
    </row>
    <row r="50" spans="1:13" s="32" customFormat="1" ht="15" customHeight="1" x14ac:dyDescent="0.25">
      <c r="A50" s="44">
        <f t="shared" si="3"/>
        <v>43</v>
      </c>
      <c r="B50" s="34" t="s">
        <v>202</v>
      </c>
      <c r="C50" s="34" t="s">
        <v>203</v>
      </c>
      <c r="D50" s="34" t="s">
        <v>204</v>
      </c>
      <c r="E50" s="35" t="s">
        <v>84</v>
      </c>
      <c r="F50" s="34" t="s">
        <v>205</v>
      </c>
      <c r="G50" s="34">
        <v>14</v>
      </c>
      <c r="H50" s="36">
        <f>VLOOKUP(F50,'[1]USHODAYA '!$G$5:$H$120,2,FALSE)</f>
        <v>66</v>
      </c>
      <c r="I50" s="36">
        <f t="shared" si="4"/>
        <v>70</v>
      </c>
      <c r="J50" s="36"/>
      <c r="K50" s="36">
        <v>30</v>
      </c>
      <c r="L50" s="45">
        <f t="shared" si="5"/>
        <v>1024</v>
      </c>
      <c r="M50" s="42" t="s">
        <v>206</v>
      </c>
    </row>
    <row r="51" spans="1:13" s="32" customFormat="1" ht="15" customHeight="1" x14ac:dyDescent="0.25">
      <c r="A51" s="44">
        <f t="shared" si="3"/>
        <v>44</v>
      </c>
      <c r="B51" s="34" t="s">
        <v>207</v>
      </c>
      <c r="C51" s="34" t="s">
        <v>208</v>
      </c>
      <c r="D51" s="34" t="s">
        <v>209</v>
      </c>
      <c r="E51" s="35" t="s">
        <v>84</v>
      </c>
      <c r="F51" s="34" t="s">
        <v>15</v>
      </c>
      <c r="G51" s="34">
        <v>19</v>
      </c>
      <c r="H51" s="36">
        <f>VLOOKUP(F51,'[1]USHODAYA '!$G$5:$H$120,2,FALSE)</f>
        <v>27</v>
      </c>
      <c r="I51" s="36">
        <f t="shared" si="4"/>
        <v>95</v>
      </c>
      <c r="J51" s="36"/>
      <c r="K51" s="36">
        <v>30</v>
      </c>
      <c r="L51" s="45">
        <f t="shared" si="5"/>
        <v>638</v>
      </c>
      <c r="M51" s="42" t="s">
        <v>33</v>
      </c>
    </row>
    <row r="52" spans="1:13" s="32" customFormat="1" ht="15" customHeight="1" x14ac:dyDescent="0.25">
      <c r="A52" s="44">
        <f t="shared" si="3"/>
        <v>45</v>
      </c>
      <c r="B52" s="34" t="s">
        <v>207</v>
      </c>
      <c r="C52" s="34" t="s">
        <v>210</v>
      </c>
      <c r="D52" s="34" t="s">
        <v>211</v>
      </c>
      <c r="E52" s="35" t="s">
        <v>84</v>
      </c>
      <c r="F52" s="34" t="s">
        <v>25</v>
      </c>
      <c r="G52" s="34">
        <v>49</v>
      </c>
      <c r="H52" s="36">
        <f>VLOOKUP(F52,'[1]USHODAYA '!$G$5:$H$120,2,FALSE)</f>
        <v>25</v>
      </c>
      <c r="I52" s="36">
        <f t="shared" si="4"/>
        <v>245</v>
      </c>
      <c r="J52" s="36"/>
      <c r="K52" s="36">
        <v>30</v>
      </c>
      <c r="L52" s="45">
        <f t="shared" si="5"/>
        <v>1500</v>
      </c>
      <c r="M52" s="42" t="s">
        <v>34</v>
      </c>
    </row>
    <row r="53" spans="1:13" s="32" customFormat="1" ht="15" customHeight="1" x14ac:dyDescent="0.25">
      <c r="A53" s="44">
        <f t="shared" si="3"/>
        <v>46</v>
      </c>
      <c r="B53" s="34" t="s">
        <v>207</v>
      </c>
      <c r="C53" s="34" t="s">
        <v>212</v>
      </c>
      <c r="D53" s="34" t="s">
        <v>213</v>
      </c>
      <c r="E53" s="35" t="s">
        <v>84</v>
      </c>
      <c r="F53" s="34" t="s">
        <v>68</v>
      </c>
      <c r="G53" s="34">
        <v>11</v>
      </c>
      <c r="H53" s="36">
        <f>VLOOKUP(F53,'[1]USHODAYA '!$G$5:$H$120,2,FALSE)</f>
        <v>23</v>
      </c>
      <c r="I53" s="36">
        <f t="shared" si="4"/>
        <v>55</v>
      </c>
      <c r="J53" s="36"/>
      <c r="K53" s="36">
        <v>30</v>
      </c>
      <c r="L53" s="45">
        <f t="shared" si="5"/>
        <v>338</v>
      </c>
      <c r="M53" s="42" t="s">
        <v>69</v>
      </c>
    </row>
    <row r="54" spans="1:13" s="32" customFormat="1" ht="15" customHeight="1" x14ac:dyDescent="0.25">
      <c r="A54" s="44">
        <f t="shared" si="3"/>
        <v>47</v>
      </c>
      <c r="B54" s="34" t="s">
        <v>207</v>
      </c>
      <c r="C54" s="34" t="s">
        <v>214</v>
      </c>
      <c r="D54" s="34" t="s">
        <v>215</v>
      </c>
      <c r="E54" s="35" t="s">
        <v>84</v>
      </c>
      <c r="F54" s="34" t="s">
        <v>99</v>
      </c>
      <c r="G54" s="34">
        <v>22</v>
      </c>
      <c r="H54" s="36">
        <f>VLOOKUP(F54,'[1]USHODAYA '!$G$5:$H$120,2,FALSE)</f>
        <v>25</v>
      </c>
      <c r="I54" s="36">
        <f t="shared" si="4"/>
        <v>110</v>
      </c>
      <c r="J54" s="36"/>
      <c r="K54" s="36">
        <v>30</v>
      </c>
      <c r="L54" s="45">
        <f t="shared" si="5"/>
        <v>690</v>
      </c>
      <c r="M54" s="42" t="s">
        <v>100</v>
      </c>
    </row>
    <row r="55" spans="1:13" s="32" customFormat="1" ht="15" customHeight="1" x14ac:dyDescent="0.25">
      <c r="A55" s="44">
        <f t="shared" si="3"/>
        <v>48</v>
      </c>
      <c r="B55" s="34" t="s">
        <v>207</v>
      </c>
      <c r="C55" s="34" t="s">
        <v>216</v>
      </c>
      <c r="D55" s="34" t="s">
        <v>217</v>
      </c>
      <c r="E55" s="35" t="s">
        <v>84</v>
      </c>
      <c r="F55" s="34" t="s">
        <v>11</v>
      </c>
      <c r="G55" s="34">
        <v>9</v>
      </c>
      <c r="H55" s="36">
        <f>VLOOKUP(F55,'[1]USHODAYA '!$G$5:$H$120,2,FALSE)</f>
        <v>28</v>
      </c>
      <c r="I55" s="36">
        <f t="shared" si="4"/>
        <v>45</v>
      </c>
      <c r="J55" s="36"/>
      <c r="K55" s="36">
        <v>30</v>
      </c>
      <c r="L55" s="45">
        <f t="shared" si="5"/>
        <v>327</v>
      </c>
      <c r="M55" s="42" t="s">
        <v>135</v>
      </c>
    </row>
    <row r="56" spans="1:13" s="32" customFormat="1" ht="15" customHeight="1" x14ac:dyDescent="0.25">
      <c r="A56" s="44">
        <f t="shared" si="3"/>
        <v>49</v>
      </c>
      <c r="B56" s="34" t="s">
        <v>207</v>
      </c>
      <c r="C56" s="34" t="s">
        <v>218</v>
      </c>
      <c r="D56" s="34" t="s">
        <v>219</v>
      </c>
      <c r="E56" s="35" t="s">
        <v>84</v>
      </c>
      <c r="F56" s="34" t="s">
        <v>12</v>
      </c>
      <c r="G56" s="34">
        <v>86</v>
      </c>
      <c r="H56" s="36">
        <f>VLOOKUP(F56,'[1]USHODAYA '!$G$5:$H$120,2,FALSE)</f>
        <v>21</v>
      </c>
      <c r="I56" s="36">
        <f t="shared" si="4"/>
        <v>430</v>
      </c>
      <c r="J56" s="36"/>
      <c r="K56" s="36">
        <v>30</v>
      </c>
      <c r="L56" s="45">
        <f t="shared" si="5"/>
        <v>2266</v>
      </c>
      <c r="M56" s="42" t="s">
        <v>27</v>
      </c>
    </row>
    <row r="57" spans="1:13" s="32" customFormat="1" ht="15" customHeight="1" x14ac:dyDescent="0.25">
      <c r="A57" s="44">
        <f t="shared" si="3"/>
        <v>50</v>
      </c>
      <c r="B57" s="34" t="s">
        <v>220</v>
      </c>
      <c r="C57" s="34" t="s">
        <v>221</v>
      </c>
      <c r="D57" s="34" t="s">
        <v>222</v>
      </c>
      <c r="E57" s="35" t="s">
        <v>84</v>
      </c>
      <c r="F57" s="34" t="s">
        <v>223</v>
      </c>
      <c r="G57" s="34">
        <v>21</v>
      </c>
      <c r="H57" s="36">
        <f>VLOOKUP(F57,'[1]USHODAYA '!$G$5:$H$120,2,FALSE)</f>
        <v>33</v>
      </c>
      <c r="I57" s="36">
        <f t="shared" si="4"/>
        <v>105</v>
      </c>
      <c r="J57" s="36"/>
      <c r="K57" s="36">
        <v>30</v>
      </c>
      <c r="L57" s="45">
        <f t="shared" si="5"/>
        <v>828</v>
      </c>
      <c r="M57" s="42" t="s">
        <v>224</v>
      </c>
    </row>
    <row r="58" spans="1:13" s="32" customFormat="1" ht="15" customHeight="1" x14ac:dyDescent="0.25">
      <c r="A58" s="44">
        <f t="shared" si="3"/>
        <v>51</v>
      </c>
      <c r="B58" s="34" t="s">
        <v>225</v>
      </c>
      <c r="C58" s="34" t="s">
        <v>226</v>
      </c>
      <c r="D58" s="34" t="s">
        <v>227</v>
      </c>
      <c r="E58" s="35" t="s">
        <v>84</v>
      </c>
      <c r="F58" s="34" t="s">
        <v>16</v>
      </c>
      <c r="G58" s="34">
        <v>44</v>
      </c>
      <c r="H58" s="36">
        <f>VLOOKUP(F58,'[1]USHODAYA '!$G$5:$H$120,2,FALSE)</f>
        <v>22</v>
      </c>
      <c r="I58" s="36">
        <f t="shared" si="4"/>
        <v>220</v>
      </c>
      <c r="J58" s="36"/>
      <c r="K58" s="36">
        <v>30</v>
      </c>
      <c r="L58" s="45">
        <f t="shared" si="5"/>
        <v>1218</v>
      </c>
      <c r="M58" s="42" t="s">
        <v>161</v>
      </c>
    </row>
    <row r="59" spans="1:13" s="32" customFormat="1" ht="15" customHeight="1" x14ac:dyDescent="0.25">
      <c r="A59" s="44">
        <f t="shared" si="3"/>
        <v>52</v>
      </c>
      <c r="B59" s="34" t="s">
        <v>225</v>
      </c>
      <c r="C59" s="34" t="s">
        <v>228</v>
      </c>
      <c r="D59" s="34" t="s">
        <v>229</v>
      </c>
      <c r="E59" s="35" t="s">
        <v>84</v>
      </c>
      <c r="F59" s="34" t="s">
        <v>230</v>
      </c>
      <c r="G59" s="34">
        <v>17</v>
      </c>
      <c r="H59" s="36">
        <f>VLOOKUP(F59,'[1]USHODAYA '!$G$5:$H$120,2,FALSE)</f>
        <v>25</v>
      </c>
      <c r="I59" s="36">
        <f t="shared" si="4"/>
        <v>85</v>
      </c>
      <c r="J59" s="36"/>
      <c r="K59" s="36">
        <v>30</v>
      </c>
      <c r="L59" s="45">
        <f t="shared" si="5"/>
        <v>540</v>
      </c>
      <c r="M59" s="42" t="s">
        <v>231</v>
      </c>
    </row>
    <row r="60" spans="1:13" s="32" customFormat="1" ht="15" customHeight="1" x14ac:dyDescent="0.25">
      <c r="A60" s="44">
        <f t="shared" si="3"/>
        <v>53</v>
      </c>
      <c r="B60" s="34" t="s">
        <v>225</v>
      </c>
      <c r="C60" s="34" t="s">
        <v>232</v>
      </c>
      <c r="D60" s="34" t="s">
        <v>233</v>
      </c>
      <c r="E60" s="35" t="s">
        <v>84</v>
      </c>
      <c r="F60" s="34" t="s">
        <v>43</v>
      </c>
      <c r="G60" s="34">
        <v>9</v>
      </c>
      <c r="H60" s="36">
        <f>VLOOKUP(F60,'[1]USHODAYA '!$G$5:$H$120,2,FALSE)</f>
        <v>22</v>
      </c>
      <c r="I60" s="36">
        <f t="shared" si="4"/>
        <v>45</v>
      </c>
      <c r="J60" s="36"/>
      <c r="K60" s="36">
        <v>30</v>
      </c>
      <c r="L60" s="45">
        <f t="shared" si="5"/>
        <v>273</v>
      </c>
      <c r="M60" s="42" t="s">
        <v>48</v>
      </c>
    </row>
    <row r="61" spans="1:13" s="32" customFormat="1" ht="15" customHeight="1" x14ac:dyDescent="0.25">
      <c r="A61" s="44">
        <f t="shared" si="3"/>
        <v>54</v>
      </c>
      <c r="B61" s="34" t="s">
        <v>225</v>
      </c>
      <c r="C61" s="34" t="s">
        <v>234</v>
      </c>
      <c r="D61" s="34" t="s">
        <v>235</v>
      </c>
      <c r="E61" s="35" t="s">
        <v>84</v>
      </c>
      <c r="F61" s="34" t="s">
        <v>14</v>
      </c>
      <c r="G61" s="34">
        <v>43</v>
      </c>
      <c r="H61" s="36">
        <f>VLOOKUP(F61,'[1]USHODAYA '!$G$5:$H$120,2,FALSE)</f>
        <v>25</v>
      </c>
      <c r="I61" s="36">
        <f t="shared" si="4"/>
        <v>215</v>
      </c>
      <c r="J61" s="36"/>
      <c r="K61" s="36">
        <v>30</v>
      </c>
      <c r="L61" s="45">
        <f t="shared" si="5"/>
        <v>1320</v>
      </c>
      <c r="M61" s="42" t="s">
        <v>77</v>
      </c>
    </row>
    <row r="62" spans="1:13" s="32" customFormat="1" ht="15" customHeight="1" x14ac:dyDescent="0.25">
      <c r="A62" s="44">
        <f t="shared" si="3"/>
        <v>55</v>
      </c>
      <c r="B62" s="34" t="s">
        <v>225</v>
      </c>
      <c r="C62" s="34" t="s">
        <v>236</v>
      </c>
      <c r="D62" s="34" t="s">
        <v>237</v>
      </c>
      <c r="E62" s="35" t="s">
        <v>84</v>
      </c>
      <c r="F62" s="34" t="s">
        <v>52</v>
      </c>
      <c r="G62" s="34">
        <v>22</v>
      </c>
      <c r="H62" s="36">
        <f>VLOOKUP(F62,'[1]USHODAYA '!$G$5:$H$120,2,FALSE)</f>
        <v>23</v>
      </c>
      <c r="I62" s="36">
        <f t="shared" si="4"/>
        <v>110</v>
      </c>
      <c r="J62" s="36"/>
      <c r="K62" s="36">
        <v>30</v>
      </c>
      <c r="L62" s="45">
        <f t="shared" si="5"/>
        <v>646</v>
      </c>
      <c r="M62" s="42" t="s">
        <v>78</v>
      </c>
    </row>
    <row r="63" spans="1:13" s="32" customFormat="1" ht="15" customHeight="1" x14ac:dyDescent="0.25">
      <c r="A63" s="44">
        <f t="shared" si="3"/>
        <v>56</v>
      </c>
      <c r="B63" s="63" t="s">
        <v>239</v>
      </c>
      <c r="C63" s="63" t="s">
        <v>240</v>
      </c>
      <c r="D63" s="63" t="s">
        <v>238</v>
      </c>
      <c r="E63" s="64" t="s">
        <v>84</v>
      </c>
      <c r="F63" s="63" t="s">
        <v>38</v>
      </c>
      <c r="G63" s="63">
        <v>11</v>
      </c>
      <c r="H63" s="65">
        <f>VLOOKUP(F63,'[1]USHODAYA '!$G$5:$H$120,2,FALSE)</f>
        <v>28</v>
      </c>
      <c r="I63" s="65">
        <f t="shared" si="4"/>
        <v>55</v>
      </c>
      <c r="J63" s="65"/>
      <c r="K63" s="65">
        <v>30</v>
      </c>
      <c r="L63" s="66">
        <f t="shared" si="5"/>
        <v>393</v>
      </c>
      <c r="M63" s="67" t="s">
        <v>40</v>
      </c>
    </row>
    <row r="64" spans="1:13" s="32" customFormat="1" ht="15" customHeight="1" x14ac:dyDescent="0.25">
      <c r="A64" s="44">
        <f t="shared" si="3"/>
        <v>57</v>
      </c>
      <c r="B64" s="34" t="s">
        <v>239</v>
      </c>
      <c r="C64" s="34" t="s">
        <v>241</v>
      </c>
      <c r="D64" s="34" t="s">
        <v>242</v>
      </c>
      <c r="E64" s="35" t="s">
        <v>84</v>
      </c>
      <c r="F64" s="34" t="s">
        <v>29</v>
      </c>
      <c r="G64" s="34">
        <v>23</v>
      </c>
      <c r="H64" s="36">
        <f>VLOOKUP(F64,'[1]USHODAYA '!$G$5:$H$120,2,FALSE)</f>
        <v>37</v>
      </c>
      <c r="I64" s="36">
        <f t="shared" si="4"/>
        <v>115</v>
      </c>
      <c r="J64" s="36"/>
      <c r="K64" s="36">
        <v>30</v>
      </c>
      <c r="L64" s="45">
        <f t="shared" si="5"/>
        <v>996</v>
      </c>
      <c r="M64" s="42" t="s">
        <v>30</v>
      </c>
    </row>
    <row r="65" spans="1:13" s="32" customFormat="1" ht="15" customHeight="1" x14ac:dyDescent="0.25">
      <c r="A65" s="44">
        <f t="shared" si="3"/>
        <v>58</v>
      </c>
      <c r="B65" s="34" t="s">
        <v>239</v>
      </c>
      <c r="C65" s="34" t="s">
        <v>243</v>
      </c>
      <c r="D65" s="34" t="s">
        <v>244</v>
      </c>
      <c r="E65" s="35" t="s">
        <v>84</v>
      </c>
      <c r="F65" s="34" t="s">
        <v>66</v>
      </c>
      <c r="G65" s="34">
        <v>28</v>
      </c>
      <c r="H65" s="36">
        <f>VLOOKUP(F65,'[1]USHODAYA '!$G$5:$H$120,2,FALSE)</f>
        <v>28</v>
      </c>
      <c r="I65" s="36">
        <f t="shared" si="4"/>
        <v>140</v>
      </c>
      <c r="J65" s="36"/>
      <c r="K65" s="36">
        <v>30</v>
      </c>
      <c r="L65" s="45">
        <f t="shared" si="5"/>
        <v>954</v>
      </c>
      <c r="M65" s="42" t="s">
        <v>67</v>
      </c>
    </row>
    <row r="66" spans="1:13" s="32" customFormat="1" ht="15" customHeight="1" x14ac:dyDescent="0.25">
      <c r="A66" s="44">
        <f t="shared" si="3"/>
        <v>59</v>
      </c>
      <c r="B66" s="34" t="s">
        <v>239</v>
      </c>
      <c r="C66" s="34" t="s">
        <v>245</v>
      </c>
      <c r="D66" s="34" t="s">
        <v>246</v>
      </c>
      <c r="E66" s="35" t="s">
        <v>84</v>
      </c>
      <c r="F66" s="34" t="s">
        <v>13</v>
      </c>
      <c r="G66" s="34">
        <v>13</v>
      </c>
      <c r="H66" s="36">
        <f>VLOOKUP(F66,'[1]USHODAYA '!$G$5:$H$120,2,FALSE)</f>
        <v>27</v>
      </c>
      <c r="I66" s="36">
        <f t="shared" si="4"/>
        <v>65</v>
      </c>
      <c r="J66" s="36"/>
      <c r="K66" s="36">
        <v>30</v>
      </c>
      <c r="L66" s="45">
        <f t="shared" si="5"/>
        <v>446</v>
      </c>
      <c r="M66" s="42" t="s">
        <v>65</v>
      </c>
    </row>
    <row r="67" spans="1:13" s="32" customFormat="1" ht="15" customHeight="1" thickBot="1" x14ac:dyDescent="0.3">
      <c r="A67" s="60" t="s">
        <v>247</v>
      </c>
      <c r="B67" s="61"/>
      <c r="C67" s="61"/>
      <c r="D67" s="61"/>
      <c r="E67" s="61"/>
      <c r="F67" s="61"/>
      <c r="G67" s="61"/>
      <c r="H67" s="61"/>
      <c r="I67" s="61"/>
      <c r="J67" s="61"/>
      <c r="K67" s="62"/>
      <c r="L67" s="46">
        <f>SUM(L8:L66)</f>
        <v>48823</v>
      </c>
      <c r="M67" s="40"/>
    </row>
    <row r="68" spans="1:13" s="32" customFormat="1" ht="15" customHeight="1" thickBot="1" x14ac:dyDescent="0.3">
      <c r="A68" s="37"/>
      <c r="B68" s="38"/>
      <c r="C68" s="38"/>
      <c r="D68" s="38"/>
      <c r="E68" s="38"/>
      <c r="F68" s="38"/>
      <c r="G68" s="56">
        <f>SUM(G8:G66)</f>
        <v>1344</v>
      </c>
      <c r="H68" s="39"/>
      <c r="I68" s="39"/>
      <c r="J68" s="39"/>
      <c r="K68" s="39"/>
      <c r="L68" s="39"/>
      <c r="M68" s="38"/>
    </row>
    <row r="69" spans="1:13" s="7" customFormat="1" ht="15" customHeight="1" thickBot="1" x14ac:dyDescent="0.3">
      <c r="A69" s="57" t="s">
        <v>44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9"/>
    </row>
    <row r="70" spans="1:13" s="7" customFormat="1" ht="15" customHeight="1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</row>
    <row r="71" spans="1:13" s="25" customFormat="1" ht="15" customHeight="1" x14ac:dyDescent="0.25">
      <c r="A71" s="21" t="s">
        <v>4</v>
      </c>
      <c r="B71" s="22"/>
      <c r="C71" s="23"/>
      <c r="D71" s="24"/>
      <c r="E71" s="24"/>
      <c r="G71" s="21"/>
      <c r="H71" s="15"/>
    </row>
    <row r="72" spans="1:13" s="25" customFormat="1" ht="15" customHeight="1" x14ac:dyDescent="0.25">
      <c r="A72" s="21"/>
      <c r="B72" s="22"/>
      <c r="C72" s="23"/>
      <c r="D72" s="24"/>
      <c r="E72" s="24"/>
      <c r="G72" s="21"/>
      <c r="H72" s="15"/>
    </row>
    <row r="73" spans="1:13" s="25" customFormat="1" ht="15" customHeight="1" x14ac:dyDescent="0.25">
      <c r="A73" s="21"/>
      <c r="B73" s="22"/>
      <c r="C73" s="23"/>
      <c r="D73" s="24"/>
      <c r="E73" s="24"/>
      <c r="G73" s="21"/>
      <c r="H73" s="15"/>
    </row>
    <row r="74" spans="1:13" s="25" customFormat="1" ht="15" customHeight="1" x14ac:dyDescent="0.25">
      <c r="A74" s="21" t="s">
        <v>3</v>
      </c>
      <c r="B74" s="27"/>
      <c r="C74" s="28"/>
      <c r="D74" s="29"/>
      <c r="E74" s="29"/>
    </row>
  </sheetData>
  <sortState ref="B8:M72">
    <sortCondition ref="B8:B72"/>
    <sortCondition ref="C8:C72"/>
  </sortState>
  <mergeCells count="2">
    <mergeCell ref="A69:L69"/>
    <mergeCell ref="A67:K67"/>
  </mergeCells>
  <conditionalFormatting sqref="D71:E74">
    <cfRule type="duplicateValues" dxfId="3" priority="64"/>
  </conditionalFormatting>
  <conditionalFormatting sqref="D71:E74">
    <cfRule type="duplicateValues" dxfId="2" priority="66"/>
  </conditionalFormatting>
  <conditionalFormatting sqref="D69:D1048576 D1:D6">
    <cfRule type="duplicateValues" dxfId="1" priority="3"/>
  </conditionalFormatting>
  <conditionalFormatting sqref="C7">
    <cfRule type="duplicateValues" dxfId="0" priority="1"/>
  </conditionalFormatting>
  <dataValidations count="1">
    <dataValidation type="custom" allowBlank="1" showInputMessage="1" showErrorMessage="1" sqref="A69:A70">
      <formula1>"FSDGEDGEWG"</formula1>
    </dataValidation>
  </dataValidations>
  <printOptions horizontalCentered="1"/>
  <pageMargins left="7.874015748031496E-2" right="3.937007874015748E-2" top="1.299212598425197" bottom="0.74803149606299213" header="0.19685039370078741" footer="0.39370078740157483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
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G15" sqref="F15:G18"/>
    </sheetView>
  </sheetViews>
  <sheetFormatPr defaultRowHeight="15" x14ac:dyDescent="0.25"/>
  <sheetData>
    <row r="1" spans="1:5" x14ac:dyDescent="0.25">
      <c r="A1" s="8">
        <v>113</v>
      </c>
      <c r="B1" s="9">
        <v>45058</v>
      </c>
      <c r="C1" s="10" t="s">
        <v>37</v>
      </c>
      <c r="D1" s="11" t="s">
        <v>38</v>
      </c>
      <c r="E1" s="11">
        <v>15</v>
      </c>
    </row>
    <row r="2" spans="1:5" x14ac:dyDescent="0.25">
      <c r="A2" s="1"/>
      <c r="B2" s="1"/>
      <c r="C2" s="3"/>
      <c r="D2" s="2"/>
      <c r="E2" s="2"/>
    </row>
    <row r="3" spans="1:5" x14ac:dyDescent="0.25">
      <c r="A3" s="1" t="s">
        <v>39</v>
      </c>
      <c r="B3" s="1">
        <v>7377723968</v>
      </c>
      <c r="C3" s="3"/>
      <c r="D3" s="2"/>
      <c r="E3" s="2"/>
    </row>
    <row r="4" spans="1:5" x14ac:dyDescent="0.25">
      <c r="A4" s="1"/>
      <c r="B4" s="1"/>
      <c r="C4" s="3"/>
      <c r="D4" s="2"/>
      <c r="E4" s="2"/>
    </row>
    <row r="5" spans="1:5" x14ac:dyDescent="0.25">
      <c r="A5" s="1"/>
      <c r="B5" s="1"/>
      <c r="C5" s="3"/>
      <c r="D5" s="2"/>
      <c r="E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2024-04-13T06:42:15Z</cp:lastPrinted>
  <dcterms:created xsi:type="dcterms:W3CDTF">2010-04-08T11:28:01Z</dcterms:created>
  <dcterms:modified xsi:type="dcterms:W3CDTF">2024-04-13T06:42:20Z</dcterms:modified>
</cp:coreProperties>
</file>