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Invoice!$A$3:$N$31</definedName>
    <definedName name="_xlnm.Print_Titles" localSheetId="0">Invoice!$2:$2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G29" i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I4"/>
  <c r="H4"/>
  <c r="K4" l="1"/>
  <c r="K28" s="1"/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</calcChain>
</file>

<file path=xl/sharedStrings.xml><?xml version="1.0" encoding="utf-8"?>
<sst xmlns="http://schemas.openxmlformats.org/spreadsheetml/2006/main" count="323" uniqueCount="264">
  <si>
    <t>Invoice
PRAGATI LOGISTICS,SAMANTA SAHI KHUNTIA LANE,8984191006
GST :21AGHPB9356M1Z9</t>
  </si>
  <si>
    <t>DATE</t>
  </si>
  <si>
    <t>CASE</t>
  </si>
  <si>
    <t>RATE</t>
  </si>
  <si>
    <t>BATTERY</t>
  </si>
  <si>
    <t>Thanking you for your business.
PRAGATI LOGISTICS</t>
  </si>
  <si>
    <t>BHUBANESWAR</t>
  </si>
  <si>
    <t>KENDRAPARA</t>
  </si>
  <si>
    <t>SAMBALPUR</t>
  </si>
  <si>
    <t>PURI</t>
  </si>
  <si>
    <t>NIMAPARA</t>
  </si>
  <si>
    <t>BANKI</t>
  </si>
  <si>
    <t>PHULBANI</t>
  </si>
  <si>
    <t>JARKA</t>
  </si>
  <si>
    <t>BALICHANDRAPUR</t>
  </si>
  <si>
    <t>DHENKANAL</t>
  </si>
  <si>
    <t>JAJPUR ROAD</t>
  </si>
  <si>
    <t>ANGUL</t>
  </si>
  <si>
    <t>JAJPUR TOWN</t>
  </si>
  <si>
    <t>BHADRAK</t>
  </si>
  <si>
    <t>RAHAMA</t>
  </si>
  <si>
    <t>SORO</t>
  </si>
  <si>
    <t>BALASORE</t>
  </si>
  <si>
    <t>JAGATSINGHPUR</t>
  </si>
  <si>
    <t>BALUGAON</t>
  </si>
  <si>
    <t>BERHAMPUR</t>
  </si>
  <si>
    <t>DD.CH.</t>
  </si>
  <si>
    <t>AMT.</t>
  </si>
  <si>
    <t>TANGI</t>
  </si>
  <si>
    <t>FROM</t>
  </si>
  <si>
    <t>CTC</t>
  </si>
  <si>
    <t>DESTINATION</t>
  </si>
  <si>
    <t>NEW RATE/ KG.</t>
  </si>
  <si>
    <t>HML</t>
  </si>
  <si>
    <t>LR.CH</t>
  </si>
  <si>
    <t>ANANDPUR</t>
  </si>
  <si>
    <t>ASKA</t>
  </si>
  <si>
    <t>ATHAMALLIK</t>
  </si>
  <si>
    <t>BADAGON</t>
  </si>
  <si>
    <t>BALAKATI</t>
  </si>
  <si>
    <t>BALIANTA</t>
  </si>
  <si>
    <t>BALIAPAL</t>
  </si>
  <si>
    <t>BAMARA</t>
  </si>
  <si>
    <t>BANDHABAHAL</t>
  </si>
  <si>
    <t>BARAGARH</t>
  </si>
  <si>
    <t>BARAMBA</t>
  </si>
  <si>
    <t>BARBIL</t>
  </si>
  <si>
    <t>BARGAON</t>
  </si>
  <si>
    <t>BARIPADA</t>
  </si>
  <si>
    <t>BARPALI</t>
  </si>
  <si>
    <t>BASTA</t>
  </si>
  <si>
    <t>BHANJANAGAR</t>
  </si>
  <si>
    <t>BHAWANIPATNA</t>
  </si>
  <si>
    <t>BHOGRAI</t>
  </si>
  <si>
    <t>BHUBAN</t>
  </si>
  <si>
    <t>BINKA</t>
  </si>
  <si>
    <t>BIRIDI</t>
  </si>
  <si>
    <t>BIRMITRAPUR</t>
  </si>
  <si>
    <t>BISAM CUTTACK</t>
  </si>
  <si>
    <t>BOINDA</t>
  </si>
  <si>
    <t>BOLANGIR</t>
  </si>
  <si>
    <t>BOUDH</t>
  </si>
  <si>
    <t>BRAHMABARADA</t>
  </si>
  <si>
    <t>BRAHMAGIRI</t>
  </si>
  <si>
    <t>BRAJARAJNAGAR</t>
  </si>
  <si>
    <t>CHAMPUA</t>
  </si>
  <si>
    <t>CHANDANESWAR</t>
  </si>
  <si>
    <t>CHANDANPUR</t>
  </si>
  <si>
    <t>CHANDBALI</t>
  </si>
  <si>
    <t>CHANDPUR</t>
  </si>
  <si>
    <t>CHARAMPA</t>
  </si>
  <si>
    <t>CHHATRAPUR</t>
  </si>
  <si>
    <t>CHIKITI</t>
  </si>
  <si>
    <t>DASPALLA</t>
  </si>
  <si>
    <t>DELANGA</t>
  </si>
  <si>
    <t>DEOGARH</t>
  </si>
  <si>
    <t>DHAMARA</t>
  </si>
  <si>
    <t>DHAMNAGAR</t>
  </si>
  <si>
    <t>G.UDAYAGIRI</t>
  </si>
  <si>
    <t>GODBHAGA</t>
  </si>
  <si>
    <t>GUDARI</t>
  </si>
  <si>
    <t>GUMULI</t>
  </si>
  <si>
    <t>GUNUPUR</t>
  </si>
  <si>
    <t>HINJILIKATU</t>
  </si>
  <si>
    <t>JALESWAR</t>
  </si>
  <si>
    <t>JARAPADA</t>
  </si>
  <si>
    <t>JATNI</t>
  </si>
  <si>
    <t>JEYPORE</t>
  </si>
  <si>
    <t>JHARSUGUDA</t>
  </si>
  <si>
    <t>JODA</t>
  </si>
  <si>
    <t>KABISURYANAGAR</t>
  </si>
  <si>
    <t>KANTABANJI</t>
  </si>
  <si>
    <t>KARANJIA</t>
  </si>
  <si>
    <t>KEONJHAR</t>
  </si>
  <si>
    <t>KESINGA</t>
  </si>
  <si>
    <t>KHALIKOT</t>
  </si>
  <si>
    <t>KHARIAR ROAD</t>
  </si>
  <si>
    <t>KHURDA</t>
  </si>
  <si>
    <t>KODALA</t>
  </si>
  <si>
    <t>KORAPUT</t>
  </si>
  <si>
    <t>KUAKHIA</t>
  </si>
  <si>
    <t>KUMULI</t>
  </si>
  <si>
    <t>MEDINIPUR</t>
  </si>
  <si>
    <t>MUNIGUDA</t>
  </si>
  <si>
    <t>NABARANGPUR</t>
  </si>
  <si>
    <t>NAYAGARH</t>
  </si>
  <si>
    <t>NIALI</t>
  </si>
  <si>
    <t>NILAGIRI</t>
  </si>
  <si>
    <t>NUAPARA</t>
  </si>
  <si>
    <t>PADIABAHAL</t>
  </si>
  <si>
    <t>PADMAPUR</t>
  </si>
  <si>
    <t>PARADEEP</t>
  </si>
  <si>
    <t xml:space="preserve">PARALAKHEMUNDI </t>
  </si>
  <si>
    <t>PATNAGARH</t>
  </si>
  <si>
    <t>PATTAMUNDAI</t>
  </si>
  <si>
    <t>POLSORA</t>
  </si>
  <si>
    <t>RAIRANGPUR</t>
  </si>
  <si>
    <t>RAJ KHARIAR</t>
  </si>
  <si>
    <t>RAJGANGPUR</t>
  </si>
  <si>
    <t>RAMBHA</t>
  </si>
  <si>
    <t>RAYAGADA</t>
  </si>
  <si>
    <t>REDHAKHOL</t>
  </si>
  <si>
    <t>ROURKELA</t>
  </si>
  <si>
    <t>SHERGARH</t>
  </si>
  <si>
    <t>SIMILIGUDA</t>
  </si>
  <si>
    <t>SINGLA</t>
  </si>
  <si>
    <t>SONEPUR</t>
  </si>
  <si>
    <t>SORODA</t>
  </si>
  <si>
    <t>SUNDERGARH</t>
  </si>
  <si>
    <t>TALCHER</t>
  </si>
  <si>
    <t>TIKABALI</t>
  </si>
  <si>
    <t>TIKIRI</t>
  </si>
  <si>
    <t>TITILAGARH</t>
  </si>
  <si>
    <t>TURUMUNGA</t>
  </si>
  <si>
    <t>UDALA</t>
  </si>
  <si>
    <t>KOTPAD</t>
  </si>
  <si>
    <t>UMERKOT</t>
  </si>
  <si>
    <t>BELLAGUNTA</t>
  </si>
  <si>
    <t>MALKANGIRI</t>
  </si>
  <si>
    <t>ATHAGARH</t>
  </si>
  <si>
    <t>JUNAGARH</t>
  </si>
  <si>
    <t>CHOUDWAR</t>
  </si>
  <si>
    <t>KATHAGADA SAHI (CTC)</t>
  </si>
  <si>
    <t>PANKAPAL</t>
  </si>
  <si>
    <t>MAKALPUR</t>
  </si>
  <si>
    <t>MOUDA MAHANGA</t>
  </si>
  <si>
    <t>KUJANGA</t>
  </si>
  <si>
    <t>RAMCHANDRAPUR</t>
  </si>
  <si>
    <t>BELIAPAL</t>
  </si>
  <si>
    <t>PALASUDHA</t>
  </si>
  <si>
    <t>DAMANJODI</t>
  </si>
  <si>
    <t>KHATIGUDA</t>
  </si>
  <si>
    <t>CHHENAPADI</t>
  </si>
  <si>
    <t>HATATOTA</t>
  </si>
  <si>
    <t>ORKEL / BALIMELA</t>
  </si>
  <si>
    <t>BHANDARIPOKHARI</t>
  </si>
  <si>
    <t>ORIKANTA</t>
  </si>
  <si>
    <t>AGARPADA</t>
  </si>
  <si>
    <t>MARSHAGHAI</t>
  </si>
  <si>
    <t>TARBHA</t>
  </si>
  <si>
    <t>BALIGUDA</t>
  </si>
  <si>
    <t>DARINIGIBADI</t>
  </si>
  <si>
    <t>GOPALPUR</t>
  </si>
  <si>
    <t>BELPAHAR</t>
  </si>
  <si>
    <t>EASTERN GOURMENT PVT LTD</t>
  </si>
  <si>
    <t>SL.</t>
  </si>
  <si>
    <t>LR NO.</t>
  </si>
  <si>
    <t>KAKATPUR</t>
  </si>
  <si>
    <t>LR CH.</t>
  </si>
  <si>
    <t>TO, 
ORISSA SALES NETWORK  PRIVATE LIMITED
Address: HOLDING NO.204, WARD NO.20  FRIENDS COLONY CANAL ROAD 753001 CUTTACK,9437013276
GST No: 21AAACO8835E1ZP</t>
  </si>
  <si>
    <t>PRODUCT</t>
  </si>
  <si>
    <t>INV. NO.</t>
  </si>
  <si>
    <t>SIMINAI</t>
  </si>
  <si>
    <t>PARTY NAME</t>
  </si>
  <si>
    <t>SAI TRADERS BBSR</t>
  </si>
  <si>
    <t>PANCHANAN ENTERPRISES</t>
  </si>
  <si>
    <t>HAPPY ELECTRONICS</t>
  </si>
  <si>
    <t>SAHOO ENTERPRISES</t>
  </si>
  <si>
    <t>Kindly, verify &amp; confirm within 7 days, else GST will be filed by 20th SEP, 2024.
GST to be paid by Consignor under Reverse Charge Mechanism(RCM) as per GST.</t>
  </si>
  <si>
    <t>02/8/2024</t>
  </si>
  <si>
    <t>PL/DO/08482</t>
  </si>
  <si>
    <t>2058</t>
  </si>
  <si>
    <t>SAKHIGOPAL</t>
  </si>
  <si>
    <t>SHREE RADHA ELECTRICALS</t>
  </si>
  <si>
    <t>06/8/2024</t>
  </si>
  <si>
    <t>PL/DO/08727</t>
  </si>
  <si>
    <t>2078</t>
  </si>
  <si>
    <t>GALAXY ENTERPRISES</t>
  </si>
  <si>
    <t>PL/DO/08728</t>
  </si>
  <si>
    <t>2065</t>
  </si>
  <si>
    <t>JIGNIPUR</t>
  </si>
  <si>
    <t>SAKTI ELECTRICALS</t>
  </si>
  <si>
    <t>PL/DO/08729</t>
  </si>
  <si>
    <t>2082</t>
  </si>
  <si>
    <t>PL/DO/08733</t>
  </si>
  <si>
    <t>2077</t>
  </si>
  <si>
    <t>PL/DO/08751</t>
  </si>
  <si>
    <t>2083</t>
  </si>
  <si>
    <t>CHANDOLA</t>
  </si>
  <si>
    <t>JAGANNATH ELECTRONICS</t>
  </si>
  <si>
    <t>07/8/2024</t>
  </si>
  <si>
    <t>PL/DO/08853</t>
  </si>
  <si>
    <t>2110</t>
  </si>
  <si>
    <t>08/8/2024</t>
  </si>
  <si>
    <t>PL/DO/08883</t>
  </si>
  <si>
    <t>2081</t>
  </si>
  <si>
    <t>PAGA</t>
  </si>
  <si>
    <t>MOURYA HOME APPLIANCES</t>
  </si>
  <si>
    <t>PL/DO/08906</t>
  </si>
  <si>
    <t>2108</t>
  </si>
  <si>
    <t>BALIKUDA</t>
  </si>
  <si>
    <t>MUDULI AGENCY</t>
  </si>
  <si>
    <t>PL/DO/08907</t>
  </si>
  <si>
    <t>2109</t>
  </si>
  <si>
    <t>SUBHASHREE AGENCY</t>
  </si>
  <si>
    <t>09/8/2024</t>
  </si>
  <si>
    <t>PL/DO/09002</t>
  </si>
  <si>
    <t>2133</t>
  </si>
  <si>
    <t>BHARAT ELECTRONICS AND ITC</t>
  </si>
  <si>
    <t>21/8/2024</t>
  </si>
  <si>
    <t>PL/DO/09864</t>
  </si>
  <si>
    <t>2207</t>
  </si>
  <si>
    <t>PL/DO/09865</t>
  </si>
  <si>
    <t>2239</t>
  </si>
  <si>
    <t>AMIYA RANJAN SWAIN</t>
  </si>
  <si>
    <t>23/8/2024</t>
  </si>
  <si>
    <t>PL/DO/09989</t>
  </si>
  <si>
    <t>2247</t>
  </si>
  <si>
    <t>SRIYA ELECTRICALS</t>
  </si>
  <si>
    <t>PL/DO/10066</t>
  </si>
  <si>
    <t>2267</t>
  </si>
  <si>
    <t>KALINGA ELECTRONICS</t>
  </si>
  <si>
    <t>24/8/2024</t>
  </si>
  <si>
    <t>PL/DO/10185</t>
  </si>
  <si>
    <t>2283</t>
  </si>
  <si>
    <t>SAHOO HOME NEEDS</t>
  </si>
  <si>
    <t>27/8/2024</t>
  </si>
  <si>
    <t>PL/DO/10368</t>
  </si>
  <si>
    <t>2310</t>
  </si>
  <si>
    <t>PRINCE AGENCY</t>
  </si>
  <si>
    <t>PL/DO/10369</t>
  </si>
  <si>
    <t>2309</t>
  </si>
  <si>
    <t>NAKHARA</t>
  </si>
  <si>
    <t>LUCKY SALES AND SERVICE NAKHARA</t>
  </si>
  <si>
    <t>28/8/2024</t>
  </si>
  <si>
    <t>PL/DO/10382</t>
  </si>
  <si>
    <t>2317</t>
  </si>
  <si>
    <t>KAMAKHYANAGAR</t>
  </si>
  <si>
    <t xml:space="preserve">SWAGAT ENTERPRISES  </t>
  </si>
  <si>
    <t>PL/DO/10456</t>
  </si>
  <si>
    <t>2326</t>
  </si>
  <si>
    <t xml:space="preserve">NEW RUTURAJ ELECTRICAL </t>
  </si>
  <si>
    <t>30/8/2024</t>
  </si>
  <si>
    <t>PL/DO/10692</t>
  </si>
  <si>
    <t>2362</t>
  </si>
  <si>
    <t>31/8/2024</t>
  </si>
  <si>
    <t>PL/DO/10824</t>
  </si>
  <si>
    <t>2378</t>
  </si>
  <si>
    <t>12/8/2024</t>
  </si>
  <si>
    <t>PL/MA/06502</t>
  </si>
  <si>
    <t>2003</t>
  </si>
  <si>
    <t>JYOTSHNA ELECTRICALS</t>
  </si>
  <si>
    <t>(RUPEES EIGHT THOUSAND TWO HUNDRED NINETY FOUR ONLY)</t>
  </si>
  <si>
    <t>Bill Date: 31/08/2024
Bill NO : 19067
Total Amount: 8294.00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</si>
</sst>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/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7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0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15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right" vertical="center"/>
    </xf>
    <xf numFmtId="0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7" fillId="0" borderId="13" xfId="0" applyNumberFormat="1" applyFont="1" applyBorder="1"/>
    <xf numFmtId="2" fontId="0" fillId="0" borderId="13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7" fillId="0" borderId="17" xfId="0" applyNumberFormat="1" applyFont="1" applyBorder="1"/>
    <xf numFmtId="2" fontId="0" fillId="0" borderId="17" xfId="0" applyNumberFormat="1" applyFont="1" applyBorder="1"/>
    <xf numFmtId="0" fontId="0" fillId="0" borderId="22" xfId="0" applyNumberFormat="1" applyFont="1" applyBorder="1"/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7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7</xdr:col>
      <xdr:colOff>133350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410077" cy="781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  <cell r="E33">
            <v>101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T6" sqref="T6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7.140625" style="1" customWidth="1"/>
    <col min="9" max="9" width="7.42578125" style="1" customWidth="1"/>
    <col min="10" max="10" width="6.5703125" style="1" customWidth="1"/>
    <col min="11" max="11" width="8.5703125" style="1" bestFit="1" customWidth="1"/>
    <col min="12" max="12" width="9.5703125" style="1" bestFit="1" customWidth="1"/>
    <col min="13" max="13" width="36.5703125" style="1" bestFit="1" customWidth="1"/>
    <col min="14" max="16384" width="9.140625" style="1"/>
  </cols>
  <sheetData>
    <row r="1" spans="1:14" ht="68.25" customHeight="1" thickBot="1">
      <c r="A1" s="31"/>
      <c r="B1" s="32"/>
      <c r="C1" s="32"/>
      <c r="D1" s="32"/>
      <c r="E1" s="32"/>
      <c r="F1" s="32"/>
      <c r="G1" s="32"/>
      <c r="H1" s="33"/>
      <c r="I1" s="28" t="s">
        <v>0</v>
      </c>
      <c r="J1" s="29"/>
      <c r="K1" s="29"/>
      <c r="L1" s="30"/>
    </row>
    <row r="2" spans="1:14" ht="84.75" customHeight="1" thickBot="1">
      <c r="A2" s="34" t="s">
        <v>169</v>
      </c>
      <c r="B2" s="29"/>
      <c r="C2" s="29"/>
      <c r="D2" s="29"/>
      <c r="E2" s="29"/>
      <c r="F2" s="29"/>
      <c r="G2" s="29"/>
      <c r="H2" s="35"/>
      <c r="I2" s="28" t="s">
        <v>263</v>
      </c>
      <c r="J2" s="29"/>
      <c r="K2" s="29"/>
      <c r="L2" s="30"/>
      <c r="M2" s="22"/>
      <c r="N2" s="22"/>
    </row>
    <row r="3" spans="1:14" s="2" customFormat="1" ht="15" customHeight="1" thickBot="1">
      <c r="A3" s="53" t="s">
        <v>165</v>
      </c>
      <c r="B3" s="54" t="s">
        <v>1</v>
      </c>
      <c r="C3" s="54" t="s">
        <v>166</v>
      </c>
      <c r="D3" s="54" t="s">
        <v>171</v>
      </c>
      <c r="E3" s="54" t="s">
        <v>29</v>
      </c>
      <c r="F3" s="54" t="s">
        <v>31</v>
      </c>
      <c r="G3" s="54" t="s">
        <v>2</v>
      </c>
      <c r="H3" s="55" t="s">
        <v>3</v>
      </c>
      <c r="I3" s="55" t="s">
        <v>26</v>
      </c>
      <c r="J3" s="55" t="s">
        <v>168</v>
      </c>
      <c r="K3" s="55" t="s">
        <v>27</v>
      </c>
      <c r="L3" s="56" t="s">
        <v>170</v>
      </c>
      <c r="M3" s="24" t="s">
        <v>173</v>
      </c>
    </row>
    <row r="4" spans="1:14" s="2" customFormat="1" ht="15" customHeight="1">
      <c r="A4" s="48">
        <v>1</v>
      </c>
      <c r="B4" s="49" t="s">
        <v>179</v>
      </c>
      <c r="C4" s="49" t="s">
        <v>180</v>
      </c>
      <c r="D4" s="49" t="s">
        <v>181</v>
      </c>
      <c r="E4" s="50" t="s">
        <v>30</v>
      </c>
      <c r="F4" s="49" t="s">
        <v>182</v>
      </c>
      <c r="G4" s="49">
        <v>6</v>
      </c>
      <c r="H4" s="51">
        <f>VLOOKUP(F4,'[1]ORISSA SALES NETWORK'!$C$4:$E$212,3,FALSE)</f>
        <v>101</v>
      </c>
      <c r="I4" s="51">
        <f>G4*10</f>
        <v>60</v>
      </c>
      <c r="J4" s="51">
        <v>20</v>
      </c>
      <c r="K4" s="51">
        <f>G4*H4+I4+J4</f>
        <v>686</v>
      </c>
      <c r="L4" s="52" t="s">
        <v>4</v>
      </c>
      <c r="M4" s="25" t="s">
        <v>183</v>
      </c>
    </row>
    <row r="5" spans="1:14" s="2" customFormat="1" ht="15" customHeight="1">
      <c r="A5" s="23">
        <f>A4+1</f>
        <v>2</v>
      </c>
      <c r="B5" s="19" t="s">
        <v>184</v>
      </c>
      <c r="C5" s="19" t="s">
        <v>185</v>
      </c>
      <c r="D5" s="19" t="s">
        <v>186</v>
      </c>
      <c r="E5" s="21" t="s">
        <v>30</v>
      </c>
      <c r="F5" s="19" t="s">
        <v>6</v>
      </c>
      <c r="G5" s="19">
        <v>2</v>
      </c>
      <c r="H5" s="20">
        <f>VLOOKUP(F5,'[1]ORISSA SALES NETWORK'!$C$4:$D$207,2,FALSE)</f>
        <v>47</v>
      </c>
      <c r="I5" s="20">
        <f t="shared" ref="I5:I27" si="0">G5*6</f>
        <v>12</v>
      </c>
      <c r="J5" s="20">
        <v>20</v>
      </c>
      <c r="K5" s="20">
        <f t="shared" ref="K5:K27" si="1">G5*H5+I5+J5</f>
        <v>126</v>
      </c>
      <c r="L5" s="42"/>
      <c r="M5" s="25" t="s">
        <v>187</v>
      </c>
    </row>
    <row r="6" spans="1:14" s="2" customFormat="1" ht="15" customHeight="1">
      <c r="A6" s="23">
        <f t="shared" ref="A6:A22" si="2">A5+1</f>
        <v>3</v>
      </c>
      <c r="B6" s="19" t="s">
        <v>184</v>
      </c>
      <c r="C6" s="19" t="s">
        <v>188</v>
      </c>
      <c r="D6" s="19" t="s">
        <v>189</v>
      </c>
      <c r="E6" s="21" t="s">
        <v>30</v>
      </c>
      <c r="F6" s="19" t="s">
        <v>190</v>
      </c>
      <c r="G6" s="19">
        <v>1</v>
      </c>
      <c r="H6" s="20">
        <f>VLOOKUP(F6,'[1]ORISSA SALES NETWORK'!$C$4:$D$207,2,FALSE)</f>
        <v>58</v>
      </c>
      <c r="I6" s="20">
        <f t="shared" si="0"/>
        <v>6</v>
      </c>
      <c r="J6" s="20">
        <v>20</v>
      </c>
      <c r="K6" s="20">
        <f>G6*H6+I6+J6+5</f>
        <v>89</v>
      </c>
      <c r="L6" s="42"/>
      <c r="M6" s="25" t="s">
        <v>191</v>
      </c>
    </row>
    <row r="7" spans="1:14" s="2" customFormat="1" ht="15" customHeight="1">
      <c r="A7" s="23">
        <f t="shared" si="2"/>
        <v>4</v>
      </c>
      <c r="B7" s="19" t="s">
        <v>184</v>
      </c>
      <c r="C7" s="19" t="s">
        <v>192</v>
      </c>
      <c r="D7" s="19" t="s">
        <v>193</v>
      </c>
      <c r="E7" s="21" t="s">
        <v>30</v>
      </c>
      <c r="F7" s="19" t="s">
        <v>190</v>
      </c>
      <c r="G7" s="19">
        <v>1</v>
      </c>
      <c r="H7" s="20">
        <f>VLOOKUP(F7,'[1]ORISSA SALES NETWORK'!$C$4:$D$207,2,FALSE)</f>
        <v>58</v>
      </c>
      <c r="I7" s="20">
        <f t="shared" si="0"/>
        <v>6</v>
      </c>
      <c r="J7" s="20">
        <v>20</v>
      </c>
      <c r="K7" s="20">
        <f>G7*H7+I7+J7+5</f>
        <v>89</v>
      </c>
      <c r="L7" s="42"/>
      <c r="M7" s="25" t="s">
        <v>191</v>
      </c>
    </row>
    <row r="8" spans="1:14" s="2" customFormat="1" ht="15" customHeight="1">
      <c r="A8" s="23">
        <f t="shared" si="2"/>
        <v>5</v>
      </c>
      <c r="B8" s="19" t="s">
        <v>184</v>
      </c>
      <c r="C8" s="19" t="s">
        <v>194</v>
      </c>
      <c r="D8" s="19" t="s">
        <v>195</v>
      </c>
      <c r="E8" s="21" t="s">
        <v>30</v>
      </c>
      <c r="F8" s="19" t="s">
        <v>6</v>
      </c>
      <c r="G8" s="19">
        <v>1</v>
      </c>
      <c r="H8" s="20">
        <f>VLOOKUP(F8,'[1]ORISSA SALES NETWORK'!$C$4:$D$207,2,FALSE)</f>
        <v>47</v>
      </c>
      <c r="I8" s="20">
        <f t="shared" si="0"/>
        <v>6</v>
      </c>
      <c r="J8" s="20">
        <v>20</v>
      </c>
      <c r="K8" s="20">
        <f>G8*H8+I8+J8+5</f>
        <v>78</v>
      </c>
      <c r="L8" s="42"/>
      <c r="M8" s="25" t="s">
        <v>175</v>
      </c>
    </row>
    <row r="9" spans="1:14" s="2" customFormat="1" ht="15" customHeight="1">
      <c r="A9" s="23">
        <f t="shared" si="2"/>
        <v>6</v>
      </c>
      <c r="B9" s="19" t="s">
        <v>184</v>
      </c>
      <c r="C9" s="19" t="s">
        <v>196</v>
      </c>
      <c r="D9" s="19" t="s">
        <v>197</v>
      </c>
      <c r="E9" s="21" t="s">
        <v>30</v>
      </c>
      <c r="F9" s="19" t="s">
        <v>198</v>
      </c>
      <c r="G9" s="19">
        <v>2</v>
      </c>
      <c r="H9" s="20">
        <f>VLOOKUP(F9,'[1]ORISSA SALES NETWORK'!$C$4:$D$207,2,FALSE)</f>
        <v>58</v>
      </c>
      <c r="I9" s="20">
        <f t="shared" si="0"/>
        <v>12</v>
      </c>
      <c r="J9" s="20">
        <v>20</v>
      </c>
      <c r="K9" s="20">
        <f t="shared" si="1"/>
        <v>148</v>
      </c>
      <c r="L9" s="42"/>
      <c r="M9" s="25" t="s">
        <v>199</v>
      </c>
    </row>
    <row r="10" spans="1:14" s="2" customFormat="1" ht="15" customHeight="1">
      <c r="A10" s="23">
        <f t="shared" si="2"/>
        <v>7</v>
      </c>
      <c r="B10" s="19" t="s">
        <v>200</v>
      </c>
      <c r="C10" s="19" t="s">
        <v>201</v>
      </c>
      <c r="D10" s="19" t="s">
        <v>202</v>
      </c>
      <c r="E10" s="21" t="s">
        <v>30</v>
      </c>
      <c r="F10" s="19" t="s">
        <v>172</v>
      </c>
      <c r="G10" s="19">
        <v>6</v>
      </c>
      <c r="H10" s="20">
        <f>VLOOKUP(F10,'[1]ORISSA SALES NETWORK'!$C$4:$D$207,2,FALSE)</f>
        <v>65</v>
      </c>
      <c r="I10" s="20">
        <f t="shared" si="0"/>
        <v>36</v>
      </c>
      <c r="J10" s="20">
        <v>20</v>
      </c>
      <c r="K10" s="20">
        <f t="shared" si="1"/>
        <v>446</v>
      </c>
      <c r="L10" s="42"/>
      <c r="M10" s="25" t="s">
        <v>176</v>
      </c>
    </row>
    <row r="11" spans="1:14" s="2" customFormat="1" ht="15" customHeight="1">
      <c r="A11" s="23">
        <f t="shared" si="2"/>
        <v>8</v>
      </c>
      <c r="B11" s="19" t="s">
        <v>203</v>
      </c>
      <c r="C11" s="19" t="s">
        <v>204</v>
      </c>
      <c r="D11" s="19" t="s">
        <v>205</v>
      </c>
      <c r="E11" s="21" t="s">
        <v>30</v>
      </c>
      <c r="F11" s="19" t="s">
        <v>206</v>
      </c>
      <c r="G11" s="19">
        <v>1</v>
      </c>
      <c r="H11" s="20">
        <f>VLOOKUP(F11,'[1]ORISSA SALES NETWORK'!$C$4:$D$207,2,FALSE)</f>
        <v>58</v>
      </c>
      <c r="I11" s="20">
        <f t="shared" si="0"/>
        <v>6</v>
      </c>
      <c r="J11" s="20">
        <v>20</v>
      </c>
      <c r="K11" s="20">
        <f>G11*H11+I11+J11+5</f>
        <v>89</v>
      </c>
      <c r="L11" s="42"/>
      <c r="M11" s="25" t="s">
        <v>207</v>
      </c>
    </row>
    <row r="12" spans="1:14" s="2" customFormat="1" ht="15" customHeight="1">
      <c r="A12" s="23">
        <f t="shared" si="2"/>
        <v>9</v>
      </c>
      <c r="B12" s="19" t="s">
        <v>203</v>
      </c>
      <c r="C12" s="19" t="s">
        <v>208</v>
      </c>
      <c r="D12" s="19" t="s">
        <v>209</v>
      </c>
      <c r="E12" s="21" t="s">
        <v>30</v>
      </c>
      <c r="F12" s="19" t="s">
        <v>210</v>
      </c>
      <c r="G12" s="19">
        <v>5</v>
      </c>
      <c r="H12" s="20">
        <f>VLOOKUP(F12,'[1]ORISSA SALES NETWORK'!$C$4:$D$207,2,FALSE)</f>
        <v>70</v>
      </c>
      <c r="I12" s="20">
        <f t="shared" si="0"/>
        <v>30</v>
      </c>
      <c r="J12" s="20">
        <v>20</v>
      </c>
      <c r="K12" s="20">
        <f t="shared" si="1"/>
        <v>400</v>
      </c>
      <c r="L12" s="42"/>
      <c r="M12" s="25" t="s">
        <v>211</v>
      </c>
    </row>
    <row r="13" spans="1:14" s="2" customFormat="1" ht="15" customHeight="1">
      <c r="A13" s="23">
        <f t="shared" si="2"/>
        <v>10</v>
      </c>
      <c r="B13" s="19" t="s">
        <v>203</v>
      </c>
      <c r="C13" s="19" t="s">
        <v>212</v>
      </c>
      <c r="D13" s="19" t="s">
        <v>213</v>
      </c>
      <c r="E13" s="21" t="s">
        <v>30</v>
      </c>
      <c r="F13" s="19" t="s">
        <v>210</v>
      </c>
      <c r="G13" s="19">
        <v>4</v>
      </c>
      <c r="H13" s="20">
        <f>VLOOKUP(F13,'[1]ORISSA SALES NETWORK'!$C$4:$D$207,2,FALSE)</f>
        <v>70</v>
      </c>
      <c r="I13" s="20">
        <f t="shared" si="0"/>
        <v>24</v>
      </c>
      <c r="J13" s="20">
        <v>20</v>
      </c>
      <c r="K13" s="20">
        <f t="shared" si="1"/>
        <v>324</v>
      </c>
      <c r="L13" s="42"/>
      <c r="M13" s="25" t="s">
        <v>214</v>
      </c>
    </row>
    <row r="14" spans="1:14" s="2" customFormat="1" ht="15" customHeight="1">
      <c r="A14" s="23">
        <f t="shared" si="2"/>
        <v>11</v>
      </c>
      <c r="B14" s="19" t="s">
        <v>215</v>
      </c>
      <c r="C14" s="19" t="s">
        <v>216</v>
      </c>
      <c r="D14" s="19" t="s">
        <v>217</v>
      </c>
      <c r="E14" s="21" t="s">
        <v>30</v>
      </c>
      <c r="F14" s="19" t="s">
        <v>139</v>
      </c>
      <c r="G14" s="19">
        <v>10</v>
      </c>
      <c r="H14" s="20">
        <f>VLOOKUP(F14,'[1]ORISSA SALES NETWORK'!$C$4:$D$207,2,FALSE)</f>
        <v>60</v>
      </c>
      <c r="I14" s="20">
        <f t="shared" si="0"/>
        <v>60</v>
      </c>
      <c r="J14" s="20">
        <v>20</v>
      </c>
      <c r="K14" s="20">
        <f t="shared" si="1"/>
        <v>680</v>
      </c>
      <c r="L14" s="42"/>
      <c r="M14" s="25" t="s">
        <v>218</v>
      </c>
    </row>
    <row r="15" spans="1:14" s="2" customFormat="1" ht="15" customHeight="1">
      <c r="A15" s="23">
        <f t="shared" si="2"/>
        <v>12</v>
      </c>
      <c r="B15" s="19" t="s">
        <v>219</v>
      </c>
      <c r="C15" s="19" t="s">
        <v>220</v>
      </c>
      <c r="D15" s="19" t="s">
        <v>221</v>
      </c>
      <c r="E15" s="21" t="s">
        <v>30</v>
      </c>
      <c r="F15" s="19" t="s">
        <v>6</v>
      </c>
      <c r="G15" s="19">
        <v>4</v>
      </c>
      <c r="H15" s="20">
        <f>VLOOKUP(F15,'[1]ORISSA SALES NETWORK'!$C$4:$D$207,2,FALSE)</f>
        <v>47</v>
      </c>
      <c r="I15" s="20">
        <f t="shared" si="0"/>
        <v>24</v>
      </c>
      <c r="J15" s="20">
        <v>20</v>
      </c>
      <c r="K15" s="20">
        <f t="shared" si="1"/>
        <v>232</v>
      </c>
      <c r="L15" s="42"/>
      <c r="M15" s="25" t="s">
        <v>174</v>
      </c>
    </row>
    <row r="16" spans="1:14" s="2" customFormat="1" ht="15" customHeight="1">
      <c r="A16" s="23">
        <f t="shared" si="2"/>
        <v>13</v>
      </c>
      <c r="B16" s="19" t="s">
        <v>219</v>
      </c>
      <c r="C16" s="19" t="s">
        <v>222</v>
      </c>
      <c r="D16" s="19" t="s">
        <v>223</v>
      </c>
      <c r="E16" s="21" t="s">
        <v>30</v>
      </c>
      <c r="F16" s="19" t="s">
        <v>6</v>
      </c>
      <c r="G16" s="19">
        <v>1</v>
      </c>
      <c r="H16" s="20">
        <f>VLOOKUP(F16,'[1]ORISSA SALES NETWORK'!$C$4:$D$207,2,FALSE)</f>
        <v>47</v>
      </c>
      <c r="I16" s="20">
        <f t="shared" si="0"/>
        <v>6</v>
      </c>
      <c r="J16" s="20">
        <v>20</v>
      </c>
      <c r="K16" s="20">
        <f>G16*H16+I16+J16+5</f>
        <v>78</v>
      </c>
      <c r="L16" s="42"/>
      <c r="M16" s="25" t="s">
        <v>224</v>
      </c>
    </row>
    <row r="17" spans="1:13" s="2" customFormat="1" ht="15" customHeight="1">
      <c r="A17" s="23">
        <f t="shared" si="2"/>
        <v>14</v>
      </c>
      <c r="B17" s="19" t="s">
        <v>225</v>
      </c>
      <c r="C17" s="19" t="s">
        <v>226</v>
      </c>
      <c r="D17" s="19" t="s">
        <v>227</v>
      </c>
      <c r="E17" s="21" t="s">
        <v>30</v>
      </c>
      <c r="F17" s="19" t="s">
        <v>10</v>
      </c>
      <c r="G17" s="19">
        <v>2</v>
      </c>
      <c r="H17" s="20">
        <f>VLOOKUP(F17,'[1]ORISSA SALES NETWORK'!$C$4:$D$207,2,FALSE)</f>
        <v>58</v>
      </c>
      <c r="I17" s="20">
        <f t="shared" si="0"/>
        <v>12</v>
      </c>
      <c r="J17" s="20">
        <v>20</v>
      </c>
      <c r="K17" s="20">
        <f t="shared" si="1"/>
        <v>148</v>
      </c>
      <c r="L17" s="42"/>
      <c r="M17" s="25" t="s">
        <v>228</v>
      </c>
    </row>
    <row r="18" spans="1:13" s="2" customFormat="1" ht="15" customHeight="1">
      <c r="A18" s="23">
        <f t="shared" si="2"/>
        <v>15</v>
      </c>
      <c r="B18" s="19" t="s">
        <v>225</v>
      </c>
      <c r="C18" s="19" t="s">
        <v>229</v>
      </c>
      <c r="D18" s="19" t="s">
        <v>230</v>
      </c>
      <c r="E18" s="21" t="s">
        <v>30</v>
      </c>
      <c r="F18" s="19" t="s">
        <v>106</v>
      </c>
      <c r="G18" s="19">
        <v>2</v>
      </c>
      <c r="H18" s="20">
        <f>VLOOKUP(F18,'[1]ORISSA SALES NETWORK'!$C$4:$D$207,2,FALSE)</f>
        <v>69</v>
      </c>
      <c r="I18" s="20">
        <f t="shared" si="0"/>
        <v>12</v>
      </c>
      <c r="J18" s="20">
        <v>20</v>
      </c>
      <c r="K18" s="20">
        <f t="shared" si="1"/>
        <v>170</v>
      </c>
      <c r="L18" s="42"/>
      <c r="M18" s="25" t="s">
        <v>231</v>
      </c>
    </row>
    <row r="19" spans="1:13" s="2" customFormat="1" ht="15" customHeight="1">
      <c r="A19" s="23">
        <f t="shared" si="2"/>
        <v>16</v>
      </c>
      <c r="B19" s="19" t="s">
        <v>232</v>
      </c>
      <c r="C19" s="19" t="s">
        <v>233</v>
      </c>
      <c r="D19" s="19" t="s">
        <v>234</v>
      </c>
      <c r="E19" s="21" t="s">
        <v>30</v>
      </c>
      <c r="F19" s="19" t="s">
        <v>54</v>
      </c>
      <c r="G19" s="19">
        <v>9</v>
      </c>
      <c r="H19" s="20">
        <f>VLOOKUP(F19,'[1]ORISSA SALES NETWORK'!$C$4:$D$207,2,FALSE)</f>
        <v>70</v>
      </c>
      <c r="I19" s="20">
        <f t="shared" si="0"/>
        <v>54</v>
      </c>
      <c r="J19" s="20">
        <v>20</v>
      </c>
      <c r="K19" s="20">
        <f t="shared" si="1"/>
        <v>704</v>
      </c>
      <c r="L19" s="42"/>
      <c r="M19" s="25" t="s">
        <v>235</v>
      </c>
    </row>
    <row r="20" spans="1:13" s="2" customFormat="1" ht="15" customHeight="1">
      <c r="A20" s="23">
        <f t="shared" si="2"/>
        <v>17</v>
      </c>
      <c r="B20" s="19" t="s">
        <v>236</v>
      </c>
      <c r="C20" s="19" t="s">
        <v>237</v>
      </c>
      <c r="D20" s="19" t="s">
        <v>238</v>
      </c>
      <c r="E20" s="21" t="s">
        <v>30</v>
      </c>
      <c r="F20" s="19" t="s">
        <v>23</v>
      </c>
      <c r="G20" s="19">
        <v>2</v>
      </c>
      <c r="H20" s="20">
        <f>VLOOKUP(F20,'[1]ORISSA SALES NETWORK'!$C$4:$E$212,3,FALSE)</f>
        <v>101</v>
      </c>
      <c r="I20" s="20">
        <f>G20*10</f>
        <v>20</v>
      </c>
      <c r="J20" s="20">
        <v>20</v>
      </c>
      <c r="K20" s="20">
        <f t="shared" si="1"/>
        <v>242</v>
      </c>
      <c r="L20" s="42" t="s">
        <v>4</v>
      </c>
      <c r="M20" s="25" t="s">
        <v>239</v>
      </c>
    </row>
    <row r="21" spans="1:13" s="2" customFormat="1" ht="15" customHeight="1">
      <c r="A21" s="23">
        <f t="shared" si="2"/>
        <v>18</v>
      </c>
      <c r="B21" s="19" t="s">
        <v>236</v>
      </c>
      <c r="C21" s="19" t="s">
        <v>240</v>
      </c>
      <c r="D21" s="19" t="s">
        <v>241</v>
      </c>
      <c r="E21" s="21" t="s">
        <v>30</v>
      </c>
      <c r="F21" s="19" t="s">
        <v>242</v>
      </c>
      <c r="G21" s="19">
        <v>5</v>
      </c>
      <c r="H21" s="20">
        <f>VLOOKUP(F21,'[1]ORISSA SALES NETWORK'!$C$4:$D$207,2,FALSE)</f>
        <v>47</v>
      </c>
      <c r="I21" s="20">
        <f t="shared" si="0"/>
        <v>30</v>
      </c>
      <c r="J21" s="20">
        <v>20</v>
      </c>
      <c r="K21" s="20">
        <f t="shared" si="1"/>
        <v>285</v>
      </c>
      <c r="L21" s="42"/>
      <c r="M21" s="25" t="s">
        <v>243</v>
      </c>
    </row>
    <row r="22" spans="1:13" s="2" customFormat="1" ht="15" customHeight="1">
      <c r="A22" s="23">
        <f t="shared" si="2"/>
        <v>19</v>
      </c>
      <c r="B22" s="19" t="s">
        <v>244</v>
      </c>
      <c r="C22" s="19" t="s">
        <v>245</v>
      </c>
      <c r="D22" s="19" t="s">
        <v>246</v>
      </c>
      <c r="E22" s="21" t="s">
        <v>30</v>
      </c>
      <c r="F22" s="19" t="s">
        <v>247</v>
      </c>
      <c r="G22" s="19">
        <v>6</v>
      </c>
      <c r="H22" s="20">
        <f>VLOOKUP(F22,'[1]ORISSA SALES NETWORK'!$C$4:$E$212,3,FALSE)</f>
        <v>130</v>
      </c>
      <c r="I22" s="20">
        <f>G22*10</f>
        <v>60</v>
      </c>
      <c r="J22" s="20"/>
      <c r="K22" s="20">
        <f t="shared" si="1"/>
        <v>840</v>
      </c>
      <c r="L22" s="42" t="s">
        <v>4</v>
      </c>
      <c r="M22" s="25" t="s">
        <v>248</v>
      </c>
    </row>
    <row r="23" spans="1:13" s="2" customFormat="1" ht="15" customHeight="1">
      <c r="A23" s="23"/>
      <c r="B23" s="19" t="s">
        <v>244</v>
      </c>
      <c r="C23" s="19" t="s">
        <v>245</v>
      </c>
      <c r="D23" s="19" t="s">
        <v>246</v>
      </c>
      <c r="E23" s="21" t="s">
        <v>30</v>
      </c>
      <c r="F23" s="19" t="s">
        <v>247</v>
      </c>
      <c r="G23" s="19">
        <v>6</v>
      </c>
      <c r="H23" s="20">
        <f>VLOOKUP(F23,'[1]ORISSA SALES NETWORK'!$C$4:$D$207,2,FALSE)</f>
        <v>58</v>
      </c>
      <c r="I23" s="20">
        <f t="shared" si="0"/>
        <v>36</v>
      </c>
      <c r="J23" s="20">
        <v>20</v>
      </c>
      <c r="K23" s="20">
        <f t="shared" si="1"/>
        <v>404</v>
      </c>
      <c r="L23" s="42"/>
      <c r="M23" s="25" t="s">
        <v>248</v>
      </c>
    </row>
    <row r="24" spans="1:13" s="2" customFormat="1" ht="15" customHeight="1">
      <c r="A24" s="23">
        <v>20</v>
      </c>
      <c r="B24" s="19" t="s">
        <v>244</v>
      </c>
      <c r="C24" s="19" t="s">
        <v>249</v>
      </c>
      <c r="D24" s="19" t="s">
        <v>250</v>
      </c>
      <c r="E24" s="21" t="s">
        <v>30</v>
      </c>
      <c r="F24" s="19" t="s">
        <v>167</v>
      </c>
      <c r="G24" s="19">
        <v>4</v>
      </c>
      <c r="H24" s="20">
        <f>VLOOKUP(F24,'[1]ORISSA SALES NETWORK'!$C$4:$D$207,2,FALSE)</f>
        <v>69</v>
      </c>
      <c r="I24" s="20">
        <f t="shared" si="0"/>
        <v>24</v>
      </c>
      <c r="J24" s="20">
        <v>20</v>
      </c>
      <c r="K24" s="20">
        <f t="shared" si="1"/>
        <v>320</v>
      </c>
      <c r="L24" s="42"/>
      <c r="M24" s="25" t="s">
        <v>251</v>
      </c>
    </row>
    <row r="25" spans="1:13" s="2" customFormat="1" ht="15" customHeight="1">
      <c r="A25" s="23">
        <v>21</v>
      </c>
      <c r="B25" s="19" t="s">
        <v>252</v>
      </c>
      <c r="C25" s="19" t="s">
        <v>253</v>
      </c>
      <c r="D25" s="19" t="s">
        <v>254</v>
      </c>
      <c r="E25" s="21" t="s">
        <v>30</v>
      </c>
      <c r="F25" s="19" t="s">
        <v>63</v>
      </c>
      <c r="G25" s="19">
        <v>12</v>
      </c>
      <c r="H25" s="20">
        <f>VLOOKUP(F25,'[1]ORISSA SALES NETWORK'!$C$4:$D$207,2,FALSE)</f>
        <v>70</v>
      </c>
      <c r="I25" s="20">
        <f t="shared" si="0"/>
        <v>72</v>
      </c>
      <c r="J25" s="20">
        <v>20</v>
      </c>
      <c r="K25" s="20">
        <f t="shared" si="1"/>
        <v>932</v>
      </c>
      <c r="L25" s="42"/>
      <c r="M25" s="25" t="s">
        <v>177</v>
      </c>
    </row>
    <row r="26" spans="1:13" s="2" customFormat="1" ht="15" customHeight="1">
      <c r="A26" s="23">
        <v>22</v>
      </c>
      <c r="B26" s="19" t="s">
        <v>255</v>
      </c>
      <c r="C26" s="19" t="s">
        <v>256</v>
      </c>
      <c r="D26" s="19" t="s">
        <v>257</v>
      </c>
      <c r="E26" s="21" t="s">
        <v>30</v>
      </c>
      <c r="F26" s="19" t="s">
        <v>54</v>
      </c>
      <c r="G26" s="19">
        <v>7</v>
      </c>
      <c r="H26" s="20">
        <f>VLOOKUP(F26,'[1]ORISSA SALES NETWORK'!$C$4:$D$207,2,FALSE)</f>
        <v>70</v>
      </c>
      <c r="I26" s="20">
        <f t="shared" si="0"/>
        <v>42</v>
      </c>
      <c r="J26" s="20">
        <v>20</v>
      </c>
      <c r="K26" s="20">
        <f t="shared" si="1"/>
        <v>552</v>
      </c>
      <c r="L26" s="42"/>
      <c r="M26" s="25" t="s">
        <v>235</v>
      </c>
    </row>
    <row r="27" spans="1:13" s="2" customFormat="1" ht="15" customHeight="1" thickBot="1">
      <c r="A27" s="43">
        <v>23</v>
      </c>
      <c r="B27" s="44" t="s">
        <v>258</v>
      </c>
      <c r="C27" s="44" t="s">
        <v>259</v>
      </c>
      <c r="D27" s="44" t="s">
        <v>260</v>
      </c>
      <c r="E27" s="45" t="s">
        <v>30</v>
      </c>
      <c r="F27" s="44" t="s">
        <v>37</v>
      </c>
      <c r="G27" s="44">
        <v>2</v>
      </c>
      <c r="H27" s="46">
        <f>VLOOKUP(F27,'[1]ORISSA SALES NETWORK'!$C$4:$D$207,2,FALSE)</f>
        <v>100</v>
      </c>
      <c r="I27" s="46">
        <f t="shared" si="0"/>
        <v>12</v>
      </c>
      <c r="J27" s="46">
        <v>20</v>
      </c>
      <c r="K27" s="46">
        <f t="shared" si="1"/>
        <v>232</v>
      </c>
      <c r="L27" s="47"/>
      <c r="M27" s="25" t="s">
        <v>261</v>
      </c>
    </row>
    <row r="28" spans="1:13" s="2" customFormat="1" ht="15" customHeight="1">
      <c r="A28" s="38" t="s">
        <v>262</v>
      </c>
      <c r="B28" s="39"/>
      <c r="C28" s="39"/>
      <c r="D28" s="39"/>
      <c r="E28" s="39"/>
      <c r="F28" s="39"/>
      <c r="G28" s="39"/>
      <c r="H28" s="39"/>
      <c r="I28" s="39"/>
      <c r="J28" s="40"/>
      <c r="K28" s="41">
        <f>SUM(K4:K27)</f>
        <v>8294</v>
      </c>
      <c r="L28" s="26"/>
      <c r="M28" s="26"/>
    </row>
    <row r="29" spans="1:13" s="2" customFormat="1" ht="15" customHeight="1" thickBot="1">
      <c r="A29" s="11"/>
      <c r="B29"/>
      <c r="C29"/>
      <c r="D29"/>
      <c r="E29"/>
      <c r="F29"/>
      <c r="G29" s="27">
        <f>SUM(G4:G27)</f>
        <v>101</v>
      </c>
      <c r="H29" s="37"/>
      <c r="I29" s="37"/>
      <c r="J29" s="37"/>
      <c r="K29" s="37"/>
      <c r="L29"/>
      <c r="M29"/>
    </row>
    <row r="30" spans="1:13" s="3" customFormat="1" ht="31.5" customHeight="1" thickBot="1">
      <c r="A30" s="60" t="s">
        <v>178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</row>
    <row r="31" spans="1:13" s="3" customFormat="1" ht="30" customHeight="1" thickBot="1">
      <c r="A31" s="57" t="s">
        <v>5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9"/>
    </row>
  </sheetData>
  <sortState ref="B4:M48">
    <sortCondition ref="B4:B48"/>
    <sortCondition ref="C4:C48"/>
  </sortState>
  <mergeCells count="7">
    <mergeCell ref="A31:L31"/>
    <mergeCell ref="I1:L1"/>
    <mergeCell ref="I2:L2"/>
    <mergeCell ref="A1:H1"/>
    <mergeCell ref="A2:H2"/>
    <mergeCell ref="A30:L30"/>
    <mergeCell ref="A28:J28"/>
  </mergeCells>
  <conditionalFormatting sqref="C3">
    <cfRule type="duplicateValues" dxfId="0" priority="2"/>
  </conditionalFormatting>
  <pageMargins left="0.28000000000000003" right="0.15748031496062992" top="0.62992125984251968" bottom="0.7" header="0.31496062992125984" footer="0.35"/>
  <pageSetup scale="95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2"/>
  <sheetViews>
    <sheetView workbookViewId="0">
      <selection activeCell="G9" sqref="G9"/>
    </sheetView>
  </sheetViews>
  <sheetFormatPr defaultRowHeight="15"/>
  <cols>
    <col min="1" max="1" width="4" style="11" bestFit="1" customWidth="1"/>
    <col min="2" max="2" width="28.42578125" bestFit="1" customWidth="1"/>
    <col min="4" max="4" width="5.28515625" bestFit="1" customWidth="1"/>
    <col min="5" max="5" width="6.5703125" bestFit="1" customWidth="1"/>
    <col min="6" max="6" width="8.42578125" bestFit="1" customWidth="1"/>
  </cols>
  <sheetData>
    <row r="1" spans="1:6">
      <c r="B1" s="36" t="s">
        <v>164</v>
      </c>
      <c r="C1" s="36"/>
      <c r="D1" s="36"/>
      <c r="E1" s="36"/>
      <c r="F1" s="36"/>
    </row>
    <row r="2" spans="1:6" s="18" customFormat="1" ht="47.25">
      <c r="A2" s="14" t="s">
        <v>165</v>
      </c>
      <c r="B2" s="15" t="s">
        <v>31</v>
      </c>
      <c r="C2" s="16" t="s">
        <v>32</v>
      </c>
      <c r="D2" s="17" t="s">
        <v>33</v>
      </c>
      <c r="E2" s="17" t="s">
        <v>34</v>
      </c>
      <c r="F2" s="17" t="s">
        <v>26</v>
      </c>
    </row>
    <row r="3" spans="1:6" ht="15.75">
      <c r="A3" s="12">
        <v>1</v>
      </c>
      <c r="B3" s="10" t="s">
        <v>157</v>
      </c>
      <c r="C3" s="8">
        <v>2.25</v>
      </c>
      <c r="D3" s="6">
        <v>1</v>
      </c>
      <c r="E3" s="7">
        <v>25</v>
      </c>
      <c r="F3" s="5"/>
    </row>
    <row r="4" spans="1:6" ht="15.75">
      <c r="A4" s="12">
        <f>A3+1</f>
        <v>2</v>
      </c>
      <c r="B4" s="10" t="s">
        <v>35</v>
      </c>
      <c r="C4" s="8">
        <v>2.2200000000000002</v>
      </c>
      <c r="D4" s="4">
        <v>1</v>
      </c>
      <c r="E4" s="5">
        <v>25</v>
      </c>
      <c r="F4" s="5"/>
    </row>
    <row r="5" spans="1:6" ht="15.75">
      <c r="A5" s="12">
        <f t="shared" ref="A5:A68" si="0">A4+1</f>
        <v>3</v>
      </c>
      <c r="B5" s="9" t="s">
        <v>17</v>
      </c>
      <c r="C5" s="8">
        <v>2.09</v>
      </c>
      <c r="D5" s="4">
        <v>1</v>
      </c>
      <c r="E5" s="5">
        <v>25</v>
      </c>
      <c r="F5" s="5"/>
    </row>
    <row r="6" spans="1:6" ht="15.75">
      <c r="A6" s="12">
        <f t="shared" si="0"/>
        <v>4</v>
      </c>
      <c r="B6" s="10" t="s">
        <v>36</v>
      </c>
      <c r="C6" s="8">
        <v>2.5099999999999998</v>
      </c>
      <c r="D6" s="4">
        <v>1</v>
      </c>
      <c r="E6" s="5">
        <v>25</v>
      </c>
      <c r="F6" s="5"/>
    </row>
    <row r="7" spans="1:6" ht="15.75">
      <c r="A7" s="12">
        <f t="shared" si="0"/>
        <v>5</v>
      </c>
      <c r="B7" s="9" t="s">
        <v>139</v>
      </c>
      <c r="C7" s="8">
        <v>1.87</v>
      </c>
      <c r="D7" s="6">
        <v>1</v>
      </c>
      <c r="E7" s="7">
        <v>25</v>
      </c>
      <c r="F7" s="5"/>
    </row>
    <row r="8" spans="1:6" ht="15.75">
      <c r="A8" s="12">
        <f t="shared" si="0"/>
        <v>6</v>
      </c>
      <c r="B8" s="9" t="s">
        <v>37</v>
      </c>
      <c r="C8" s="8">
        <v>2.93</v>
      </c>
      <c r="D8" s="4">
        <v>1</v>
      </c>
      <c r="E8" s="5">
        <v>25</v>
      </c>
      <c r="F8" s="5"/>
    </row>
    <row r="9" spans="1:6" ht="15.75">
      <c r="A9" s="12">
        <f t="shared" si="0"/>
        <v>7</v>
      </c>
      <c r="B9" s="9" t="s">
        <v>38</v>
      </c>
      <c r="C9" s="8">
        <v>3.94</v>
      </c>
      <c r="D9" s="6">
        <v>1</v>
      </c>
      <c r="E9" s="7">
        <v>25</v>
      </c>
      <c r="F9" s="5"/>
    </row>
    <row r="10" spans="1:6" ht="15.75">
      <c r="A10" s="12">
        <f t="shared" si="0"/>
        <v>8</v>
      </c>
      <c r="B10" s="13" t="s">
        <v>39</v>
      </c>
      <c r="C10" s="8">
        <v>1.95</v>
      </c>
      <c r="D10" s="4">
        <v>1</v>
      </c>
      <c r="E10" s="5">
        <v>25</v>
      </c>
      <c r="F10" s="5"/>
    </row>
    <row r="11" spans="1:6" ht="15.75">
      <c r="A11" s="12">
        <f t="shared" si="0"/>
        <v>9</v>
      </c>
      <c r="B11" s="10" t="s">
        <v>22</v>
      </c>
      <c r="C11" s="8">
        <v>2.2200000000000002</v>
      </c>
      <c r="D11" s="4">
        <v>1</v>
      </c>
      <c r="E11" s="5">
        <v>25</v>
      </c>
      <c r="F11" s="5"/>
    </row>
    <row r="12" spans="1:6" ht="15.75">
      <c r="A12" s="12">
        <f t="shared" si="0"/>
        <v>10</v>
      </c>
      <c r="B12" s="13" t="s">
        <v>40</v>
      </c>
      <c r="C12" s="8">
        <v>1.82</v>
      </c>
      <c r="D12" s="4">
        <v>1</v>
      </c>
      <c r="E12" s="5">
        <v>25</v>
      </c>
      <c r="F12" s="5"/>
    </row>
    <row r="13" spans="1:6" ht="15.75">
      <c r="A13" s="12">
        <f t="shared" si="0"/>
        <v>11</v>
      </c>
      <c r="B13" s="10" t="s">
        <v>41</v>
      </c>
      <c r="C13" s="8">
        <v>2.57</v>
      </c>
      <c r="D13" s="4">
        <v>1</v>
      </c>
      <c r="E13" s="5">
        <v>25</v>
      </c>
      <c r="F13" s="5"/>
    </row>
    <row r="14" spans="1:6" ht="15.75">
      <c r="A14" s="12">
        <f t="shared" si="0"/>
        <v>12</v>
      </c>
      <c r="B14" s="10" t="s">
        <v>14</v>
      </c>
      <c r="C14" s="8">
        <v>2.2200000000000002</v>
      </c>
      <c r="D14" s="4">
        <v>1</v>
      </c>
      <c r="E14" s="5">
        <v>25</v>
      </c>
      <c r="F14" s="5"/>
    </row>
    <row r="15" spans="1:6" ht="15.75">
      <c r="A15" s="12">
        <f t="shared" si="0"/>
        <v>13</v>
      </c>
      <c r="B15" s="10" t="s">
        <v>160</v>
      </c>
      <c r="C15" s="8">
        <v>4</v>
      </c>
      <c r="D15" s="6">
        <v>1</v>
      </c>
      <c r="E15" s="7">
        <v>25</v>
      </c>
      <c r="F15" s="5"/>
    </row>
    <row r="16" spans="1:6" ht="15.75">
      <c r="A16" s="12">
        <f t="shared" si="0"/>
        <v>14</v>
      </c>
      <c r="B16" s="10" t="s">
        <v>24</v>
      </c>
      <c r="C16" s="8">
        <v>2.78</v>
      </c>
      <c r="D16" s="4">
        <v>1</v>
      </c>
      <c r="E16" s="5">
        <v>25</v>
      </c>
      <c r="F16" s="5"/>
    </row>
    <row r="17" spans="1:6" ht="15.75">
      <c r="A17" s="12">
        <f t="shared" si="0"/>
        <v>15</v>
      </c>
      <c r="B17" s="9" t="s">
        <v>42</v>
      </c>
      <c r="C17" s="8">
        <v>4.24</v>
      </c>
      <c r="D17" s="6">
        <v>1</v>
      </c>
      <c r="E17" s="7">
        <v>25</v>
      </c>
      <c r="F17" s="5"/>
    </row>
    <row r="18" spans="1:6" ht="15.75">
      <c r="A18" s="12">
        <f t="shared" si="0"/>
        <v>16</v>
      </c>
      <c r="B18" s="10" t="s">
        <v>43</v>
      </c>
      <c r="C18" s="8">
        <v>2.38</v>
      </c>
      <c r="D18" s="4">
        <v>1</v>
      </c>
      <c r="E18" s="5">
        <v>25</v>
      </c>
      <c r="F18" s="5">
        <v>800</v>
      </c>
    </row>
    <row r="19" spans="1:6" ht="15.75">
      <c r="A19" s="12">
        <f t="shared" si="0"/>
        <v>17</v>
      </c>
      <c r="B19" s="10" t="s">
        <v>11</v>
      </c>
      <c r="C19" s="8">
        <v>2.09</v>
      </c>
      <c r="D19" s="4">
        <v>1</v>
      </c>
      <c r="E19" s="5">
        <v>25</v>
      </c>
      <c r="F19" s="5"/>
    </row>
    <row r="20" spans="1:6" ht="15.75">
      <c r="A20" s="12">
        <f t="shared" si="0"/>
        <v>18</v>
      </c>
      <c r="B20" s="9" t="s">
        <v>44</v>
      </c>
      <c r="C20" s="8">
        <v>2.38</v>
      </c>
      <c r="D20" s="4">
        <v>1</v>
      </c>
      <c r="E20" s="5">
        <v>25</v>
      </c>
      <c r="F20" s="5"/>
    </row>
    <row r="21" spans="1:6" ht="15.75">
      <c r="A21" s="12">
        <f t="shared" si="0"/>
        <v>19</v>
      </c>
      <c r="B21" s="10" t="s">
        <v>45</v>
      </c>
      <c r="C21" s="8">
        <v>2.09</v>
      </c>
      <c r="D21" s="4">
        <v>1</v>
      </c>
      <c r="E21" s="5">
        <v>25</v>
      </c>
      <c r="F21" s="5"/>
    </row>
    <row r="22" spans="1:6" ht="15.75">
      <c r="A22" s="12">
        <f t="shared" si="0"/>
        <v>20</v>
      </c>
      <c r="B22" s="10" t="s">
        <v>46</v>
      </c>
      <c r="C22" s="8">
        <v>3.62</v>
      </c>
      <c r="D22" s="4">
        <v>1</v>
      </c>
      <c r="E22" s="5">
        <v>25</v>
      </c>
      <c r="F22" s="5"/>
    </row>
    <row r="23" spans="1:6" ht="15.75">
      <c r="A23" s="12">
        <f t="shared" si="0"/>
        <v>21</v>
      </c>
      <c r="B23" s="9" t="s">
        <v>47</v>
      </c>
      <c r="C23" s="8">
        <v>2.09</v>
      </c>
      <c r="D23" s="6">
        <v>1</v>
      </c>
      <c r="E23" s="7">
        <v>25</v>
      </c>
      <c r="F23" s="5">
        <v>1500</v>
      </c>
    </row>
    <row r="24" spans="1:6" ht="15.75">
      <c r="A24" s="12">
        <f t="shared" si="0"/>
        <v>22</v>
      </c>
      <c r="B24" s="10" t="s">
        <v>48</v>
      </c>
      <c r="C24" s="8">
        <v>2.38</v>
      </c>
      <c r="D24" s="4">
        <v>1</v>
      </c>
      <c r="E24" s="5">
        <v>25</v>
      </c>
      <c r="F24" s="5"/>
    </row>
    <row r="25" spans="1:6" ht="15.75">
      <c r="A25" s="12">
        <f t="shared" si="0"/>
        <v>23</v>
      </c>
      <c r="B25" s="9" t="s">
        <v>49</v>
      </c>
      <c r="C25" s="8">
        <v>2.78</v>
      </c>
      <c r="D25" s="4">
        <v>1</v>
      </c>
      <c r="E25" s="5">
        <v>25</v>
      </c>
      <c r="F25" s="5"/>
    </row>
    <row r="26" spans="1:6" ht="15.75">
      <c r="A26" s="12">
        <f t="shared" si="0"/>
        <v>24</v>
      </c>
      <c r="B26" s="9" t="s">
        <v>50</v>
      </c>
      <c r="C26" s="8">
        <v>3.03</v>
      </c>
      <c r="D26" s="6">
        <v>1</v>
      </c>
      <c r="E26" s="7">
        <v>25</v>
      </c>
      <c r="F26" s="5"/>
    </row>
    <row r="27" spans="1:6" ht="15.75">
      <c r="A27" s="12">
        <f t="shared" si="0"/>
        <v>25</v>
      </c>
      <c r="B27" s="9" t="s">
        <v>148</v>
      </c>
      <c r="C27" s="8">
        <v>2.09</v>
      </c>
      <c r="D27" s="6">
        <v>1</v>
      </c>
      <c r="E27" s="7">
        <v>25</v>
      </c>
      <c r="F27" s="5"/>
    </row>
    <row r="28" spans="1:6" ht="15.75">
      <c r="A28" s="12">
        <f t="shared" si="0"/>
        <v>26</v>
      </c>
      <c r="B28" s="9" t="s">
        <v>137</v>
      </c>
      <c r="C28" s="8">
        <v>2.42</v>
      </c>
      <c r="D28" s="6">
        <v>1</v>
      </c>
      <c r="E28" s="7">
        <v>25</v>
      </c>
      <c r="F28" s="5"/>
    </row>
    <row r="29" spans="1:6" ht="15.75">
      <c r="A29" s="12">
        <f t="shared" si="0"/>
        <v>27</v>
      </c>
      <c r="B29" s="10" t="s">
        <v>163</v>
      </c>
      <c r="C29" s="8">
        <v>3.5</v>
      </c>
      <c r="D29" s="6">
        <v>1</v>
      </c>
      <c r="E29" s="7">
        <v>25</v>
      </c>
      <c r="F29" s="5"/>
    </row>
    <row r="30" spans="1:6" ht="15.75">
      <c r="A30" s="12">
        <f t="shared" si="0"/>
        <v>28</v>
      </c>
      <c r="B30" s="10" t="s">
        <v>25</v>
      </c>
      <c r="C30" s="8">
        <v>2.09</v>
      </c>
      <c r="D30" s="4">
        <v>1</v>
      </c>
      <c r="E30" s="5">
        <v>25</v>
      </c>
      <c r="F30" s="5"/>
    </row>
    <row r="31" spans="1:6" ht="15.75">
      <c r="A31" s="12">
        <f t="shared" si="0"/>
        <v>29</v>
      </c>
      <c r="B31" s="10" t="s">
        <v>19</v>
      </c>
      <c r="C31" s="8">
        <v>2.09</v>
      </c>
      <c r="D31" s="4">
        <v>1</v>
      </c>
      <c r="E31" s="5">
        <v>25</v>
      </c>
      <c r="F31" s="5"/>
    </row>
    <row r="32" spans="1:6" ht="15.75">
      <c r="A32" s="12">
        <f t="shared" si="0"/>
        <v>30</v>
      </c>
      <c r="B32" s="10" t="s">
        <v>155</v>
      </c>
      <c r="C32" s="8">
        <v>2.25</v>
      </c>
      <c r="D32" s="6">
        <v>1</v>
      </c>
      <c r="E32" s="7">
        <v>25</v>
      </c>
      <c r="F32" s="5"/>
    </row>
    <row r="33" spans="1:6" ht="15.75">
      <c r="A33" s="12">
        <f t="shared" si="0"/>
        <v>31</v>
      </c>
      <c r="B33" s="10" t="s">
        <v>51</v>
      </c>
      <c r="C33" s="8">
        <v>2.2999999999999998</v>
      </c>
      <c r="D33" s="4">
        <v>1</v>
      </c>
      <c r="E33" s="5">
        <v>25</v>
      </c>
      <c r="F33" s="5"/>
    </row>
    <row r="34" spans="1:6" ht="15.75">
      <c r="A34" s="12">
        <f t="shared" si="0"/>
        <v>32</v>
      </c>
      <c r="B34" s="10" t="s">
        <v>52</v>
      </c>
      <c r="C34" s="8">
        <v>3.49</v>
      </c>
      <c r="D34" s="4">
        <v>1</v>
      </c>
      <c r="E34" s="5">
        <v>25</v>
      </c>
      <c r="F34" s="5"/>
    </row>
    <row r="35" spans="1:6" ht="15.75">
      <c r="A35" s="12">
        <f t="shared" si="0"/>
        <v>33</v>
      </c>
      <c r="B35" s="10" t="s">
        <v>53</v>
      </c>
      <c r="C35" s="8">
        <v>2.65</v>
      </c>
      <c r="D35" s="4">
        <v>1</v>
      </c>
      <c r="E35" s="5">
        <v>25</v>
      </c>
      <c r="F35" s="5"/>
    </row>
    <row r="36" spans="1:6" ht="15.75">
      <c r="A36" s="12">
        <f t="shared" si="0"/>
        <v>34</v>
      </c>
      <c r="B36" s="10" t="s">
        <v>54</v>
      </c>
      <c r="C36" s="8">
        <v>2.2200000000000002</v>
      </c>
      <c r="D36" s="4">
        <v>1</v>
      </c>
      <c r="E36" s="5">
        <v>25</v>
      </c>
      <c r="F36" s="5"/>
    </row>
    <row r="37" spans="1:6" ht="15.75">
      <c r="A37" s="12">
        <f t="shared" si="0"/>
        <v>35</v>
      </c>
      <c r="B37" s="10" t="s">
        <v>6</v>
      </c>
      <c r="C37" s="8">
        <v>1.82</v>
      </c>
      <c r="D37" s="4">
        <v>1</v>
      </c>
      <c r="E37" s="5">
        <v>25</v>
      </c>
      <c r="F37" s="5"/>
    </row>
    <row r="38" spans="1:6" ht="15.75">
      <c r="A38" s="12">
        <f t="shared" si="0"/>
        <v>36</v>
      </c>
      <c r="B38" s="10" t="s">
        <v>55</v>
      </c>
      <c r="C38" s="8">
        <v>4.32</v>
      </c>
      <c r="D38" s="4">
        <v>1</v>
      </c>
      <c r="E38" s="5">
        <v>25</v>
      </c>
      <c r="F38" s="5"/>
    </row>
    <row r="39" spans="1:6" ht="15.75">
      <c r="A39" s="12">
        <f t="shared" si="0"/>
        <v>37</v>
      </c>
      <c r="B39" s="9" t="s">
        <v>56</v>
      </c>
      <c r="C39" s="8">
        <v>1.82</v>
      </c>
      <c r="D39" s="6">
        <v>1</v>
      </c>
      <c r="E39" s="7">
        <v>25</v>
      </c>
      <c r="F39" s="5"/>
    </row>
    <row r="40" spans="1:6" ht="15.75">
      <c r="A40" s="12">
        <f t="shared" si="0"/>
        <v>38</v>
      </c>
      <c r="B40" s="9" t="s">
        <v>57</v>
      </c>
      <c r="C40" s="8">
        <v>3.62</v>
      </c>
      <c r="D40" s="6">
        <v>1</v>
      </c>
      <c r="E40" s="7">
        <v>25</v>
      </c>
      <c r="F40" s="5"/>
    </row>
    <row r="41" spans="1:6" ht="15.75">
      <c r="A41" s="12">
        <f t="shared" si="0"/>
        <v>39</v>
      </c>
      <c r="B41" s="10" t="s">
        <v>58</v>
      </c>
      <c r="C41" s="8">
        <v>4.18</v>
      </c>
      <c r="D41" s="4">
        <v>1</v>
      </c>
      <c r="E41" s="5">
        <v>25</v>
      </c>
      <c r="F41" s="5"/>
    </row>
    <row r="42" spans="1:6" ht="15.75">
      <c r="A42" s="12">
        <f t="shared" si="0"/>
        <v>40</v>
      </c>
      <c r="B42" s="9" t="s">
        <v>59</v>
      </c>
      <c r="C42" s="8">
        <v>2.93</v>
      </c>
      <c r="D42" s="4">
        <v>1</v>
      </c>
      <c r="E42" s="5">
        <v>25</v>
      </c>
      <c r="F42" s="5"/>
    </row>
    <row r="43" spans="1:6" ht="15.75">
      <c r="A43" s="12">
        <f t="shared" si="0"/>
        <v>41</v>
      </c>
      <c r="B43" s="9" t="s">
        <v>60</v>
      </c>
      <c r="C43" s="8">
        <v>2.65</v>
      </c>
      <c r="D43" s="4">
        <v>1</v>
      </c>
      <c r="E43" s="5">
        <v>25</v>
      </c>
      <c r="F43" s="5"/>
    </row>
    <row r="44" spans="1:6" ht="15.75">
      <c r="A44" s="12">
        <f t="shared" si="0"/>
        <v>42</v>
      </c>
      <c r="B44" s="9" t="s">
        <v>61</v>
      </c>
      <c r="C44" s="8">
        <v>3.62</v>
      </c>
      <c r="D44" s="4">
        <v>1</v>
      </c>
      <c r="E44" s="5">
        <v>25</v>
      </c>
      <c r="F44" s="5"/>
    </row>
    <row r="45" spans="1:6" ht="15.75">
      <c r="A45" s="12">
        <f t="shared" si="0"/>
        <v>43</v>
      </c>
      <c r="B45" s="9" t="s">
        <v>62</v>
      </c>
      <c r="C45" s="8">
        <v>2.09</v>
      </c>
      <c r="D45" s="6">
        <v>1</v>
      </c>
      <c r="E45" s="7">
        <v>25</v>
      </c>
      <c r="F45" s="5"/>
    </row>
    <row r="46" spans="1:6" ht="15.75">
      <c r="A46" s="12">
        <f t="shared" si="0"/>
        <v>44</v>
      </c>
      <c r="B46" s="10" t="s">
        <v>63</v>
      </c>
      <c r="C46" s="8">
        <v>2.2200000000000002</v>
      </c>
      <c r="D46" s="4">
        <v>1</v>
      </c>
      <c r="E46" s="5">
        <v>25</v>
      </c>
      <c r="F46" s="5"/>
    </row>
    <row r="47" spans="1:6" ht="15.75">
      <c r="A47" s="12">
        <f t="shared" si="0"/>
        <v>45</v>
      </c>
      <c r="B47" s="10" t="s">
        <v>64</v>
      </c>
      <c r="C47" s="8">
        <v>2.65</v>
      </c>
      <c r="D47" s="4">
        <v>1</v>
      </c>
      <c r="E47" s="5">
        <v>25</v>
      </c>
      <c r="F47" s="5"/>
    </row>
    <row r="48" spans="1:6" ht="15.75">
      <c r="A48" s="12">
        <f t="shared" si="0"/>
        <v>46</v>
      </c>
      <c r="B48" s="10" t="s">
        <v>65</v>
      </c>
      <c r="C48" s="8">
        <v>2.2200000000000002</v>
      </c>
      <c r="D48" s="4">
        <v>1</v>
      </c>
      <c r="E48" s="5">
        <v>25</v>
      </c>
      <c r="F48" s="5"/>
    </row>
    <row r="49" spans="1:6" ht="15.75">
      <c r="A49" s="12">
        <f t="shared" si="0"/>
        <v>47</v>
      </c>
      <c r="B49" s="9" t="s">
        <v>66</v>
      </c>
      <c r="C49" s="8">
        <v>2.5099999999999998</v>
      </c>
      <c r="D49" s="6">
        <v>1</v>
      </c>
      <c r="E49" s="7">
        <v>25</v>
      </c>
      <c r="F49" s="5">
        <v>750</v>
      </c>
    </row>
    <row r="50" spans="1:6" ht="15.75">
      <c r="A50" s="12">
        <f t="shared" si="0"/>
        <v>48</v>
      </c>
      <c r="B50" s="10" t="s">
        <v>67</v>
      </c>
      <c r="C50" s="8">
        <v>1.95</v>
      </c>
      <c r="D50" s="4">
        <v>1</v>
      </c>
      <c r="E50" s="5">
        <v>25</v>
      </c>
      <c r="F50" s="5"/>
    </row>
    <row r="51" spans="1:6" ht="15.75">
      <c r="A51" s="12">
        <f t="shared" si="0"/>
        <v>49</v>
      </c>
      <c r="B51" s="10" t="s">
        <v>68</v>
      </c>
      <c r="C51" s="8">
        <v>2.65</v>
      </c>
      <c r="D51" s="4">
        <v>1</v>
      </c>
      <c r="E51" s="5">
        <v>25</v>
      </c>
      <c r="F51" s="5"/>
    </row>
    <row r="52" spans="1:6" ht="15.75">
      <c r="A52" s="12">
        <f t="shared" si="0"/>
        <v>50</v>
      </c>
      <c r="B52" s="10" t="s">
        <v>69</v>
      </c>
      <c r="C52" s="8">
        <v>2.2200000000000002</v>
      </c>
      <c r="D52" s="4">
        <v>1</v>
      </c>
      <c r="E52" s="5">
        <v>25</v>
      </c>
      <c r="F52" s="5"/>
    </row>
    <row r="53" spans="1:6" ht="15.75">
      <c r="A53" s="12">
        <f t="shared" si="0"/>
        <v>51</v>
      </c>
      <c r="B53" s="10" t="s">
        <v>70</v>
      </c>
      <c r="C53" s="8">
        <v>2.2200000000000002</v>
      </c>
      <c r="D53" s="4">
        <v>1</v>
      </c>
      <c r="E53" s="5">
        <v>25</v>
      </c>
      <c r="F53" s="5"/>
    </row>
    <row r="54" spans="1:6" ht="15.75">
      <c r="A54" s="12">
        <f t="shared" si="0"/>
        <v>52</v>
      </c>
      <c r="B54" s="10" t="s">
        <v>71</v>
      </c>
      <c r="C54" s="8">
        <v>2.5099999999999998</v>
      </c>
      <c r="D54" s="4">
        <v>1</v>
      </c>
      <c r="E54" s="5">
        <v>25</v>
      </c>
      <c r="F54" s="5"/>
    </row>
    <row r="55" spans="1:6" ht="15.75">
      <c r="A55" s="12">
        <f t="shared" si="0"/>
        <v>53</v>
      </c>
      <c r="B55" s="10" t="s">
        <v>152</v>
      </c>
      <c r="C55" s="8">
        <v>2.35</v>
      </c>
      <c r="D55" s="6">
        <v>1</v>
      </c>
      <c r="E55" s="7">
        <v>25</v>
      </c>
      <c r="F55" s="5"/>
    </row>
    <row r="56" spans="1:6" ht="15.75">
      <c r="A56" s="12">
        <f t="shared" si="0"/>
        <v>54</v>
      </c>
      <c r="B56" s="10" t="s">
        <v>72</v>
      </c>
      <c r="C56" s="8">
        <v>2.5099999999999998</v>
      </c>
      <c r="D56" s="4">
        <v>1</v>
      </c>
      <c r="E56" s="5">
        <v>25</v>
      </c>
      <c r="F56" s="5"/>
    </row>
    <row r="57" spans="1:6" ht="15.75">
      <c r="A57" s="12">
        <f t="shared" si="0"/>
        <v>55</v>
      </c>
      <c r="B57" s="9" t="s">
        <v>141</v>
      </c>
      <c r="C57" s="8">
        <v>0.76999999999999991</v>
      </c>
      <c r="D57" s="6">
        <v>1</v>
      </c>
      <c r="E57" s="7">
        <v>25</v>
      </c>
      <c r="F57" s="5"/>
    </row>
    <row r="58" spans="1:6" ht="15.75">
      <c r="A58" s="12">
        <f t="shared" si="0"/>
        <v>56</v>
      </c>
      <c r="B58" s="10" t="s">
        <v>150</v>
      </c>
      <c r="C58" s="8">
        <v>4.25</v>
      </c>
      <c r="D58" s="6">
        <v>1</v>
      </c>
      <c r="E58" s="7">
        <v>25</v>
      </c>
      <c r="F58" s="5"/>
    </row>
    <row r="59" spans="1:6" ht="15.75">
      <c r="A59" s="12">
        <f t="shared" si="0"/>
        <v>57</v>
      </c>
      <c r="B59" s="10" t="s">
        <v>161</v>
      </c>
      <c r="C59" s="8">
        <v>4.5</v>
      </c>
      <c r="D59" s="6">
        <v>1</v>
      </c>
      <c r="E59" s="7">
        <v>25</v>
      </c>
      <c r="F59" s="5"/>
    </row>
    <row r="60" spans="1:6" ht="15.75">
      <c r="A60" s="12">
        <f t="shared" si="0"/>
        <v>58</v>
      </c>
      <c r="B60" s="10" t="s">
        <v>73</v>
      </c>
      <c r="C60" s="8">
        <v>2.38</v>
      </c>
      <c r="D60" s="4">
        <v>1</v>
      </c>
      <c r="E60" s="5">
        <v>25</v>
      </c>
      <c r="F60" s="5"/>
    </row>
    <row r="61" spans="1:6" ht="15.75">
      <c r="A61" s="12">
        <f t="shared" si="0"/>
        <v>59</v>
      </c>
      <c r="B61" s="10" t="s">
        <v>74</v>
      </c>
      <c r="C61" s="8">
        <v>2.2200000000000002</v>
      </c>
      <c r="D61" s="4">
        <v>1</v>
      </c>
      <c r="E61" s="5">
        <v>25</v>
      </c>
      <c r="F61" s="5"/>
    </row>
    <row r="62" spans="1:6" ht="15.75">
      <c r="A62" s="12">
        <f t="shared" si="0"/>
        <v>60</v>
      </c>
      <c r="B62" s="9" t="s">
        <v>75</v>
      </c>
      <c r="C62" s="8">
        <v>2.93</v>
      </c>
      <c r="D62" s="4">
        <v>1</v>
      </c>
      <c r="E62" s="5">
        <v>25</v>
      </c>
      <c r="F62" s="5"/>
    </row>
    <row r="63" spans="1:6" ht="15.75">
      <c r="A63" s="12">
        <f t="shared" si="0"/>
        <v>61</v>
      </c>
      <c r="B63" s="10" t="s">
        <v>76</v>
      </c>
      <c r="C63" s="8">
        <v>2.2200000000000002</v>
      </c>
      <c r="D63" s="6">
        <v>1</v>
      </c>
      <c r="E63" s="7">
        <v>25</v>
      </c>
      <c r="F63" s="5"/>
    </row>
    <row r="64" spans="1:6" ht="15.75">
      <c r="A64" s="12">
        <f t="shared" si="0"/>
        <v>62</v>
      </c>
      <c r="B64" s="10" t="s">
        <v>77</v>
      </c>
      <c r="C64" s="8">
        <v>2.02</v>
      </c>
      <c r="D64" s="6">
        <v>1</v>
      </c>
      <c r="E64" s="7">
        <v>25</v>
      </c>
      <c r="F64" s="5"/>
    </row>
    <row r="65" spans="1:6" ht="15.75">
      <c r="A65" s="12">
        <f t="shared" si="0"/>
        <v>63</v>
      </c>
      <c r="B65" s="9" t="s">
        <v>15</v>
      </c>
      <c r="C65" s="8">
        <v>1.6</v>
      </c>
      <c r="D65" s="6">
        <v>1</v>
      </c>
      <c r="E65" s="7">
        <v>25</v>
      </c>
      <c r="F65" s="5"/>
    </row>
    <row r="66" spans="1:6" ht="15.75">
      <c r="A66" s="12">
        <f t="shared" si="0"/>
        <v>64</v>
      </c>
      <c r="B66" s="10" t="s">
        <v>78</v>
      </c>
      <c r="C66" s="8">
        <v>5.01</v>
      </c>
      <c r="D66" s="6">
        <v>1</v>
      </c>
      <c r="E66" s="7">
        <v>25</v>
      </c>
      <c r="F66" s="5"/>
    </row>
    <row r="67" spans="1:6" ht="15.75">
      <c r="A67" s="12">
        <f t="shared" si="0"/>
        <v>65</v>
      </c>
      <c r="B67" s="9" t="s">
        <v>79</v>
      </c>
      <c r="C67" s="8">
        <v>2.38</v>
      </c>
      <c r="D67" s="6">
        <v>1</v>
      </c>
      <c r="E67" s="7">
        <v>25</v>
      </c>
      <c r="F67" s="5">
        <v>500</v>
      </c>
    </row>
    <row r="68" spans="1:6" ht="15.75">
      <c r="A68" s="12">
        <f t="shared" si="0"/>
        <v>66</v>
      </c>
      <c r="B68" s="10" t="s">
        <v>162</v>
      </c>
      <c r="C68" s="8">
        <v>2.5</v>
      </c>
      <c r="D68" s="6">
        <v>1</v>
      </c>
      <c r="E68" s="7">
        <v>25</v>
      </c>
      <c r="F68" s="5"/>
    </row>
    <row r="69" spans="1:6" ht="15.75">
      <c r="A69" s="12">
        <f t="shared" ref="A69:A132" si="1">A68+1</f>
        <v>67</v>
      </c>
      <c r="B69" s="9" t="s">
        <v>80</v>
      </c>
      <c r="C69" s="8">
        <v>4.84</v>
      </c>
      <c r="D69" s="6">
        <v>1</v>
      </c>
      <c r="E69" s="7">
        <v>25</v>
      </c>
      <c r="F69" s="5"/>
    </row>
    <row r="70" spans="1:6" ht="15.75">
      <c r="A70" s="12">
        <f t="shared" si="1"/>
        <v>68</v>
      </c>
      <c r="B70" s="10" t="s">
        <v>81</v>
      </c>
      <c r="C70" s="8">
        <v>2.38</v>
      </c>
      <c r="D70" s="6">
        <v>1</v>
      </c>
      <c r="E70" s="7">
        <v>25</v>
      </c>
      <c r="F70" s="5">
        <v>750</v>
      </c>
    </row>
    <row r="71" spans="1:6" ht="15.75">
      <c r="A71" s="12">
        <f t="shared" si="1"/>
        <v>69</v>
      </c>
      <c r="B71" s="10" t="s">
        <v>82</v>
      </c>
      <c r="C71" s="8">
        <v>3.49</v>
      </c>
      <c r="D71" s="6">
        <v>1</v>
      </c>
      <c r="E71" s="7">
        <v>25</v>
      </c>
      <c r="F71" s="5"/>
    </row>
    <row r="72" spans="1:6" ht="15.75">
      <c r="A72" s="12">
        <f t="shared" si="1"/>
        <v>70</v>
      </c>
      <c r="B72" s="10" t="s">
        <v>153</v>
      </c>
      <c r="C72" s="8">
        <v>2.09</v>
      </c>
      <c r="D72" s="6">
        <v>1</v>
      </c>
      <c r="E72" s="7">
        <v>25</v>
      </c>
      <c r="F72" s="5"/>
    </row>
    <row r="73" spans="1:6" ht="15.75">
      <c r="A73" s="12">
        <f t="shared" si="1"/>
        <v>71</v>
      </c>
      <c r="B73" s="10" t="s">
        <v>83</v>
      </c>
      <c r="C73" s="8">
        <v>2.78</v>
      </c>
      <c r="D73" s="6">
        <v>1</v>
      </c>
      <c r="E73" s="7">
        <v>25</v>
      </c>
      <c r="F73" s="5"/>
    </row>
    <row r="74" spans="1:6" ht="15.75">
      <c r="A74" s="12">
        <f t="shared" si="1"/>
        <v>72</v>
      </c>
      <c r="B74" s="9" t="s">
        <v>23</v>
      </c>
      <c r="C74" s="8">
        <v>1.75</v>
      </c>
      <c r="D74" s="6">
        <v>1</v>
      </c>
      <c r="E74" s="7">
        <v>25</v>
      </c>
      <c r="F74" s="5"/>
    </row>
    <row r="75" spans="1:6" ht="15.75">
      <c r="A75" s="12">
        <f t="shared" si="1"/>
        <v>73</v>
      </c>
      <c r="B75" s="10" t="s">
        <v>16</v>
      </c>
      <c r="C75" s="8">
        <v>2.2200000000000002</v>
      </c>
      <c r="D75" s="6">
        <v>1</v>
      </c>
      <c r="E75" s="7">
        <v>25</v>
      </c>
      <c r="F75" s="5"/>
    </row>
    <row r="76" spans="1:6" ht="15.75">
      <c r="A76" s="12">
        <f t="shared" si="1"/>
        <v>74</v>
      </c>
      <c r="B76" s="10" t="s">
        <v>18</v>
      </c>
      <c r="C76" s="8">
        <v>2.09</v>
      </c>
      <c r="D76" s="6">
        <v>1</v>
      </c>
      <c r="E76" s="7">
        <v>25</v>
      </c>
      <c r="F76" s="5"/>
    </row>
    <row r="77" spans="1:6" ht="15.75">
      <c r="A77" s="12">
        <f t="shared" si="1"/>
        <v>75</v>
      </c>
      <c r="B77" s="10" t="s">
        <v>84</v>
      </c>
      <c r="C77" s="8">
        <v>2.5099999999999998</v>
      </c>
      <c r="D77" s="6">
        <v>1</v>
      </c>
      <c r="E77" s="7">
        <v>25</v>
      </c>
      <c r="F77" s="5"/>
    </row>
    <row r="78" spans="1:6" ht="15.75">
      <c r="A78" s="12">
        <f t="shared" si="1"/>
        <v>76</v>
      </c>
      <c r="B78" s="10" t="s">
        <v>85</v>
      </c>
      <c r="C78" s="8">
        <v>2.2999999999999998</v>
      </c>
      <c r="D78" s="6">
        <v>1</v>
      </c>
      <c r="E78" s="7">
        <v>25</v>
      </c>
      <c r="F78" s="5"/>
    </row>
    <row r="79" spans="1:6" ht="15.75">
      <c r="A79" s="12">
        <f t="shared" si="1"/>
        <v>77</v>
      </c>
      <c r="B79" s="10" t="s">
        <v>13</v>
      </c>
      <c r="C79" s="8">
        <v>1.82</v>
      </c>
      <c r="D79" s="6">
        <v>1</v>
      </c>
      <c r="E79" s="7">
        <v>25</v>
      </c>
      <c r="F79" s="5"/>
    </row>
    <row r="80" spans="1:6" ht="15.75">
      <c r="A80" s="12">
        <f t="shared" si="1"/>
        <v>78</v>
      </c>
      <c r="B80" s="10" t="s">
        <v>86</v>
      </c>
      <c r="C80" s="8">
        <v>2.09</v>
      </c>
      <c r="D80" s="6">
        <v>1</v>
      </c>
      <c r="E80" s="7">
        <v>25</v>
      </c>
      <c r="F80" s="5"/>
    </row>
    <row r="81" spans="1:6" ht="15.75">
      <c r="A81" s="12">
        <f t="shared" si="1"/>
        <v>79</v>
      </c>
      <c r="B81" s="10" t="s">
        <v>87</v>
      </c>
      <c r="C81" s="8">
        <v>2.93</v>
      </c>
      <c r="D81" s="6">
        <v>1</v>
      </c>
      <c r="E81" s="7">
        <v>25</v>
      </c>
      <c r="F81" s="5"/>
    </row>
    <row r="82" spans="1:6" ht="15.75">
      <c r="A82" s="12">
        <f t="shared" si="1"/>
        <v>80</v>
      </c>
      <c r="B82" s="9" t="s">
        <v>88</v>
      </c>
      <c r="C82" s="8">
        <v>2.38</v>
      </c>
      <c r="D82" s="6">
        <v>1</v>
      </c>
      <c r="E82" s="7">
        <v>25</v>
      </c>
      <c r="F82" s="5"/>
    </row>
    <row r="83" spans="1:6" ht="15.75">
      <c r="A83" s="12">
        <f t="shared" si="1"/>
        <v>81</v>
      </c>
      <c r="B83" s="10" t="s">
        <v>89</v>
      </c>
      <c r="C83" s="8">
        <v>3.21</v>
      </c>
      <c r="D83" s="6">
        <v>1</v>
      </c>
      <c r="E83" s="7">
        <v>25</v>
      </c>
      <c r="F83" s="5"/>
    </row>
    <row r="84" spans="1:6" ht="15.75">
      <c r="A84" s="12">
        <f t="shared" si="1"/>
        <v>82</v>
      </c>
      <c r="B84" s="9" t="s">
        <v>140</v>
      </c>
      <c r="C84" s="8">
        <v>4.18</v>
      </c>
      <c r="D84" s="6">
        <v>1</v>
      </c>
      <c r="E84" s="7">
        <v>25</v>
      </c>
      <c r="F84" s="5"/>
    </row>
    <row r="85" spans="1:6" ht="15.75">
      <c r="A85" s="12">
        <f t="shared" si="1"/>
        <v>83</v>
      </c>
      <c r="B85" s="10" t="s">
        <v>90</v>
      </c>
      <c r="C85" s="8">
        <v>2.78</v>
      </c>
      <c r="D85" s="6">
        <v>1</v>
      </c>
      <c r="E85" s="7">
        <v>25</v>
      </c>
      <c r="F85" s="5"/>
    </row>
    <row r="86" spans="1:6" ht="15.75">
      <c r="A86" s="12">
        <f t="shared" si="1"/>
        <v>84</v>
      </c>
      <c r="B86" s="9" t="s">
        <v>91</v>
      </c>
      <c r="C86" s="8">
        <v>3.76</v>
      </c>
      <c r="D86" s="6">
        <v>1</v>
      </c>
      <c r="E86" s="7">
        <v>25</v>
      </c>
      <c r="F86" s="5"/>
    </row>
    <row r="87" spans="1:6" ht="15.75">
      <c r="A87" s="12">
        <f t="shared" si="1"/>
        <v>85</v>
      </c>
      <c r="B87" s="9" t="s">
        <v>92</v>
      </c>
      <c r="C87" s="8">
        <v>3.21</v>
      </c>
      <c r="D87" s="6">
        <v>1</v>
      </c>
      <c r="E87" s="7">
        <v>25</v>
      </c>
      <c r="F87" s="5"/>
    </row>
    <row r="88" spans="1:6" ht="15.75">
      <c r="A88" s="12">
        <f t="shared" si="1"/>
        <v>86</v>
      </c>
      <c r="B88" s="9" t="s">
        <v>142</v>
      </c>
      <c r="C88" s="8">
        <v>1.1000000000000001</v>
      </c>
      <c r="D88" s="6">
        <v>1</v>
      </c>
      <c r="E88" s="7">
        <v>25</v>
      </c>
      <c r="F88" s="5"/>
    </row>
    <row r="89" spans="1:6" ht="15.75">
      <c r="A89" s="12">
        <f t="shared" si="1"/>
        <v>87</v>
      </c>
      <c r="B89" s="9" t="s">
        <v>7</v>
      </c>
      <c r="C89" s="8">
        <v>2.09</v>
      </c>
      <c r="D89" s="6">
        <v>1</v>
      </c>
      <c r="E89" s="7">
        <v>25</v>
      </c>
      <c r="F89" s="5"/>
    </row>
    <row r="90" spans="1:6" ht="15.75">
      <c r="A90" s="12">
        <f t="shared" si="1"/>
        <v>88</v>
      </c>
      <c r="B90" s="10" t="s">
        <v>93</v>
      </c>
      <c r="C90" s="8">
        <v>2.38</v>
      </c>
      <c r="D90" s="6">
        <v>1</v>
      </c>
      <c r="E90" s="7">
        <v>25</v>
      </c>
      <c r="F90" s="5"/>
    </row>
    <row r="91" spans="1:6" ht="15.75">
      <c r="A91" s="12">
        <f t="shared" si="1"/>
        <v>89</v>
      </c>
      <c r="B91" s="10" t="s">
        <v>94</v>
      </c>
      <c r="C91" s="8">
        <v>4.18</v>
      </c>
      <c r="D91" s="6">
        <v>1</v>
      </c>
      <c r="E91" s="7">
        <v>25</v>
      </c>
      <c r="F91" s="5"/>
    </row>
    <row r="92" spans="1:6" ht="15.75">
      <c r="A92" s="12">
        <f t="shared" si="1"/>
        <v>90</v>
      </c>
      <c r="B92" s="10" t="s">
        <v>95</v>
      </c>
      <c r="C92" s="8">
        <v>2.78</v>
      </c>
      <c r="D92" s="6">
        <v>1</v>
      </c>
      <c r="E92" s="7">
        <v>25</v>
      </c>
      <c r="F92" s="5"/>
    </row>
    <row r="93" spans="1:6" ht="15.75">
      <c r="A93" s="12">
        <f t="shared" si="1"/>
        <v>91</v>
      </c>
      <c r="B93" s="9" t="s">
        <v>96</v>
      </c>
      <c r="C93" s="8">
        <v>4.32</v>
      </c>
      <c r="D93" s="6">
        <v>1</v>
      </c>
      <c r="E93" s="7">
        <v>25</v>
      </c>
      <c r="F93" s="5"/>
    </row>
    <row r="94" spans="1:6" ht="15.75">
      <c r="A94" s="12">
        <f t="shared" si="1"/>
        <v>92</v>
      </c>
      <c r="B94" s="10" t="s">
        <v>151</v>
      </c>
      <c r="C94" s="8">
        <v>4.25</v>
      </c>
      <c r="D94" s="6">
        <v>1</v>
      </c>
      <c r="E94" s="7">
        <v>25</v>
      </c>
      <c r="F94" s="5"/>
    </row>
    <row r="95" spans="1:6" ht="15.75">
      <c r="A95" s="12">
        <f t="shared" si="1"/>
        <v>93</v>
      </c>
      <c r="B95" s="10" t="s">
        <v>97</v>
      </c>
      <c r="C95" s="8">
        <v>2.09</v>
      </c>
      <c r="D95" s="6">
        <v>1</v>
      </c>
      <c r="E95" s="7">
        <v>25</v>
      </c>
      <c r="F95" s="5"/>
    </row>
    <row r="96" spans="1:6" ht="15.75">
      <c r="A96" s="12">
        <f t="shared" si="1"/>
        <v>94</v>
      </c>
      <c r="B96" s="10" t="s">
        <v>98</v>
      </c>
      <c r="C96" s="8">
        <v>3.49</v>
      </c>
      <c r="D96" s="6">
        <v>1</v>
      </c>
      <c r="E96" s="7">
        <v>25</v>
      </c>
      <c r="F96" s="5"/>
    </row>
    <row r="97" spans="1:6" ht="15.75">
      <c r="A97" s="12">
        <f t="shared" si="1"/>
        <v>95</v>
      </c>
      <c r="B97" s="9" t="s">
        <v>99</v>
      </c>
      <c r="C97" s="8">
        <v>3.39</v>
      </c>
      <c r="D97" s="6">
        <v>1</v>
      </c>
      <c r="E97" s="7">
        <v>25</v>
      </c>
      <c r="F97" s="5"/>
    </row>
    <row r="98" spans="1:6" ht="15.75">
      <c r="A98" s="12">
        <f t="shared" si="1"/>
        <v>96</v>
      </c>
      <c r="B98" s="9" t="s">
        <v>135</v>
      </c>
      <c r="C98" s="8">
        <v>4.24</v>
      </c>
      <c r="D98" s="6">
        <v>1</v>
      </c>
      <c r="E98" s="7">
        <v>25</v>
      </c>
      <c r="F98" s="5"/>
    </row>
    <row r="99" spans="1:6" ht="15.75">
      <c r="A99" s="12">
        <f t="shared" si="1"/>
        <v>97</v>
      </c>
      <c r="B99" s="9" t="s">
        <v>100</v>
      </c>
      <c r="C99" s="8">
        <v>2</v>
      </c>
      <c r="D99" s="6">
        <v>1</v>
      </c>
      <c r="E99" s="7">
        <v>25</v>
      </c>
      <c r="F99" s="5"/>
    </row>
    <row r="100" spans="1:6" ht="15.75">
      <c r="A100" s="12">
        <f t="shared" si="1"/>
        <v>98</v>
      </c>
      <c r="B100" s="10" t="s">
        <v>146</v>
      </c>
      <c r="C100" s="8">
        <v>2.09</v>
      </c>
      <c r="D100" s="6">
        <v>1</v>
      </c>
      <c r="E100" s="7">
        <v>25</v>
      </c>
      <c r="F100" s="5"/>
    </row>
    <row r="101" spans="1:6" ht="15.75">
      <c r="A101" s="12">
        <f t="shared" si="1"/>
        <v>99</v>
      </c>
      <c r="B101" s="9" t="s">
        <v>101</v>
      </c>
      <c r="C101" s="8">
        <v>2.93</v>
      </c>
      <c r="D101" s="6">
        <v>1</v>
      </c>
      <c r="E101" s="7">
        <v>25</v>
      </c>
      <c r="F101" s="5">
        <v>800</v>
      </c>
    </row>
    <row r="102" spans="1:6" ht="15.75">
      <c r="A102" s="12">
        <f t="shared" si="1"/>
        <v>100</v>
      </c>
      <c r="B102" s="10" t="s">
        <v>144</v>
      </c>
      <c r="C102" s="8">
        <v>2.2200000000000002</v>
      </c>
      <c r="D102" s="6">
        <v>1</v>
      </c>
      <c r="E102" s="7">
        <v>25</v>
      </c>
      <c r="F102" s="5"/>
    </row>
    <row r="103" spans="1:6" ht="15.75">
      <c r="A103" s="12">
        <f t="shared" si="1"/>
        <v>101</v>
      </c>
      <c r="B103" s="10" t="s">
        <v>138</v>
      </c>
      <c r="C103" s="8">
        <v>4.18</v>
      </c>
      <c r="D103" s="6">
        <v>1</v>
      </c>
      <c r="E103" s="7">
        <v>25</v>
      </c>
      <c r="F103" s="5"/>
    </row>
    <row r="104" spans="1:6" ht="15.75">
      <c r="A104" s="12">
        <f t="shared" si="1"/>
        <v>102</v>
      </c>
      <c r="B104" s="10" t="s">
        <v>158</v>
      </c>
      <c r="C104" s="8">
        <v>2.2200000000000002</v>
      </c>
      <c r="D104" s="6">
        <v>1</v>
      </c>
      <c r="E104" s="7">
        <v>25</v>
      </c>
      <c r="F104" s="5"/>
    </row>
    <row r="105" spans="1:6" ht="15.75">
      <c r="A105" s="12">
        <f t="shared" si="1"/>
        <v>103</v>
      </c>
      <c r="B105" s="9" t="s">
        <v>102</v>
      </c>
      <c r="C105" s="8">
        <v>2.5099999999999998</v>
      </c>
      <c r="D105" s="6">
        <v>1</v>
      </c>
      <c r="E105" s="7">
        <v>25</v>
      </c>
      <c r="F105" s="5"/>
    </row>
    <row r="106" spans="1:6" ht="15.75">
      <c r="A106" s="12">
        <f t="shared" si="1"/>
        <v>104</v>
      </c>
      <c r="B106" s="9" t="s">
        <v>145</v>
      </c>
      <c r="C106" s="8">
        <v>1.55</v>
      </c>
      <c r="D106" s="6">
        <v>1</v>
      </c>
      <c r="E106" s="7">
        <v>25</v>
      </c>
      <c r="F106" s="5"/>
    </row>
    <row r="107" spans="1:6" ht="15.75">
      <c r="A107" s="12">
        <f t="shared" si="1"/>
        <v>105</v>
      </c>
      <c r="B107" s="10" t="s">
        <v>103</v>
      </c>
      <c r="C107" s="8">
        <v>3.54</v>
      </c>
      <c r="D107" s="6">
        <v>1</v>
      </c>
      <c r="E107" s="7">
        <v>25</v>
      </c>
      <c r="F107" s="5"/>
    </row>
    <row r="108" spans="1:6" ht="15.75">
      <c r="A108" s="12">
        <f t="shared" si="1"/>
        <v>106</v>
      </c>
      <c r="B108" s="9" t="s">
        <v>104</v>
      </c>
      <c r="C108" s="8">
        <v>3.94</v>
      </c>
      <c r="D108" s="6">
        <v>1</v>
      </c>
      <c r="E108" s="7">
        <v>25</v>
      </c>
      <c r="F108" s="5"/>
    </row>
    <row r="109" spans="1:6" ht="15.75">
      <c r="A109" s="12">
        <f t="shared" si="1"/>
        <v>107</v>
      </c>
      <c r="B109" s="10" t="s">
        <v>105</v>
      </c>
      <c r="C109" s="8">
        <v>2.09</v>
      </c>
      <c r="D109" s="6">
        <v>1</v>
      </c>
      <c r="E109" s="7">
        <v>25</v>
      </c>
      <c r="F109" s="5"/>
    </row>
    <row r="110" spans="1:6" ht="15.75">
      <c r="A110" s="12">
        <f t="shared" si="1"/>
        <v>108</v>
      </c>
      <c r="B110" s="10" t="s">
        <v>106</v>
      </c>
      <c r="C110" s="8">
        <v>2.09</v>
      </c>
      <c r="D110" s="6">
        <v>1</v>
      </c>
      <c r="E110" s="7">
        <v>25</v>
      </c>
      <c r="F110" s="5"/>
    </row>
    <row r="111" spans="1:6" ht="15.75">
      <c r="A111" s="12">
        <f t="shared" si="1"/>
        <v>109</v>
      </c>
      <c r="B111" s="10" t="s">
        <v>107</v>
      </c>
      <c r="C111" s="8">
        <v>2.5099999999999998</v>
      </c>
      <c r="D111" s="6">
        <v>1</v>
      </c>
      <c r="E111" s="7">
        <v>25</v>
      </c>
      <c r="F111" s="5"/>
    </row>
    <row r="112" spans="1:6" ht="15.75">
      <c r="A112" s="12">
        <f t="shared" si="1"/>
        <v>110</v>
      </c>
      <c r="B112" s="9" t="s">
        <v>10</v>
      </c>
      <c r="C112" s="8">
        <v>1.8</v>
      </c>
      <c r="D112" s="6">
        <v>1</v>
      </c>
      <c r="E112" s="7">
        <v>25</v>
      </c>
      <c r="F112" s="5"/>
    </row>
    <row r="113" spans="1:6" ht="15.75">
      <c r="A113" s="12">
        <f t="shared" si="1"/>
        <v>111</v>
      </c>
      <c r="B113" s="10" t="s">
        <v>108</v>
      </c>
      <c r="C113" s="8">
        <v>3.76</v>
      </c>
      <c r="D113" s="6">
        <v>1</v>
      </c>
      <c r="E113" s="7">
        <v>25</v>
      </c>
      <c r="F113" s="5">
        <v>800</v>
      </c>
    </row>
    <row r="114" spans="1:6" ht="15.75">
      <c r="A114" s="12">
        <f t="shared" si="1"/>
        <v>112</v>
      </c>
      <c r="B114" s="10" t="s">
        <v>156</v>
      </c>
      <c r="C114" s="8">
        <v>2.2200000000000002</v>
      </c>
      <c r="D114" s="6">
        <v>1</v>
      </c>
      <c r="E114" s="7">
        <v>25</v>
      </c>
      <c r="F114" s="5"/>
    </row>
    <row r="115" spans="1:6" ht="15.75">
      <c r="A115" s="12">
        <f t="shared" si="1"/>
        <v>113</v>
      </c>
      <c r="B115" s="10" t="s">
        <v>154</v>
      </c>
      <c r="C115" s="8">
        <v>4.18</v>
      </c>
      <c r="D115" s="6">
        <v>1</v>
      </c>
      <c r="E115" s="7">
        <v>25</v>
      </c>
      <c r="F115" s="5"/>
    </row>
    <row r="116" spans="1:6" ht="15.75">
      <c r="A116" s="12">
        <f t="shared" si="1"/>
        <v>114</v>
      </c>
      <c r="B116" s="9" t="s">
        <v>109</v>
      </c>
      <c r="C116" s="8">
        <v>2.38</v>
      </c>
      <c r="D116" s="6">
        <v>1</v>
      </c>
      <c r="E116" s="7">
        <v>25</v>
      </c>
      <c r="F116" s="5"/>
    </row>
    <row r="117" spans="1:6" ht="15.75">
      <c r="A117" s="12">
        <f t="shared" si="1"/>
        <v>115</v>
      </c>
      <c r="B117" s="10" t="s">
        <v>110</v>
      </c>
      <c r="C117" s="8">
        <v>2.93</v>
      </c>
      <c r="D117" s="6">
        <v>1</v>
      </c>
      <c r="E117" s="7">
        <v>25</v>
      </c>
      <c r="F117" s="5"/>
    </row>
    <row r="118" spans="1:6" ht="15.75">
      <c r="A118" s="12">
        <f t="shared" si="1"/>
        <v>116</v>
      </c>
      <c r="B118" s="10" t="s">
        <v>149</v>
      </c>
      <c r="C118" s="8">
        <v>2.09</v>
      </c>
      <c r="D118" s="6">
        <v>1</v>
      </c>
      <c r="E118" s="7">
        <v>25</v>
      </c>
      <c r="F118" s="5"/>
    </row>
    <row r="119" spans="1:6" ht="15.75">
      <c r="A119" s="12">
        <f t="shared" si="1"/>
        <v>117</v>
      </c>
      <c r="B119" s="10" t="s">
        <v>143</v>
      </c>
      <c r="C119" s="8">
        <v>1.8699999999999999</v>
      </c>
      <c r="D119" s="6">
        <v>1</v>
      </c>
      <c r="E119" s="7">
        <v>25</v>
      </c>
      <c r="F119" s="5"/>
    </row>
    <row r="120" spans="1:6" ht="15.75">
      <c r="A120" s="12">
        <f t="shared" si="1"/>
        <v>118</v>
      </c>
      <c r="B120" s="10" t="s">
        <v>111</v>
      </c>
      <c r="C120" s="8">
        <v>2.09</v>
      </c>
      <c r="D120" s="6">
        <v>1</v>
      </c>
      <c r="E120" s="7">
        <v>25</v>
      </c>
      <c r="F120" s="5"/>
    </row>
    <row r="121" spans="1:6" ht="15.75">
      <c r="A121" s="12">
        <f t="shared" si="1"/>
        <v>119</v>
      </c>
      <c r="B121" s="10" t="s">
        <v>112</v>
      </c>
      <c r="C121" s="8">
        <v>3.21</v>
      </c>
      <c r="D121" s="6">
        <v>1</v>
      </c>
      <c r="E121" s="7">
        <v>25</v>
      </c>
      <c r="F121" s="5"/>
    </row>
    <row r="122" spans="1:6" ht="15.75">
      <c r="A122" s="12">
        <f t="shared" si="1"/>
        <v>120</v>
      </c>
      <c r="B122" s="10" t="s">
        <v>113</v>
      </c>
      <c r="C122" s="8">
        <v>4.87</v>
      </c>
      <c r="D122" s="6">
        <v>1</v>
      </c>
      <c r="E122" s="7">
        <v>25</v>
      </c>
      <c r="F122" s="5"/>
    </row>
    <row r="123" spans="1:6" ht="15.75">
      <c r="A123" s="12">
        <f t="shared" si="1"/>
        <v>121</v>
      </c>
      <c r="B123" s="13" t="s">
        <v>114</v>
      </c>
      <c r="C123" s="8">
        <v>2.2200000000000002</v>
      </c>
      <c r="D123" s="6">
        <v>1</v>
      </c>
      <c r="E123" s="7">
        <v>25</v>
      </c>
      <c r="F123" s="5"/>
    </row>
    <row r="124" spans="1:6" ht="15.75">
      <c r="A124" s="12">
        <f t="shared" si="1"/>
        <v>122</v>
      </c>
      <c r="B124" s="10" t="s">
        <v>12</v>
      </c>
      <c r="C124" s="8">
        <v>3.21</v>
      </c>
      <c r="D124" s="6">
        <v>1</v>
      </c>
      <c r="E124" s="7">
        <v>25</v>
      </c>
      <c r="F124" s="5"/>
    </row>
    <row r="125" spans="1:6" ht="15.75">
      <c r="A125" s="12">
        <f t="shared" si="1"/>
        <v>123</v>
      </c>
      <c r="B125" s="10" t="s">
        <v>115</v>
      </c>
      <c r="C125" s="8">
        <v>2.78</v>
      </c>
      <c r="D125" s="6">
        <v>1</v>
      </c>
      <c r="E125" s="7">
        <v>25</v>
      </c>
      <c r="F125" s="5"/>
    </row>
    <row r="126" spans="1:6" ht="15.75">
      <c r="A126" s="12">
        <f t="shared" si="1"/>
        <v>124</v>
      </c>
      <c r="B126" s="9" t="s">
        <v>9</v>
      </c>
      <c r="C126" s="8">
        <v>2.1800000000000002</v>
      </c>
      <c r="D126" s="6">
        <v>1</v>
      </c>
      <c r="E126" s="7">
        <v>25</v>
      </c>
      <c r="F126" s="5"/>
    </row>
    <row r="127" spans="1:6" ht="15.75">
      <c r="A127" s="12">
        <f t="shared" si="1"/>
        <v>125</v>
      </c>
      <c r="B127" s="9" t="s">
        <v>20</v>
      </c>
      <c r="C127" s="8">
        <v>2.09</v>
      </c>
      <c r="D127" s="6">
        <v>1</v>
      </c>
      <c r="E127" s="7">
        <v>25</v>
      </c>
      <c r="F127" s="5"/>
    </row>
    <row r="128" spans="1:6" ht="15.75">
      <c r="A128" s="12">
        <f t="shared" si="1"/>
        <v>126</v>
      </c>
      <c r="B128" s="10" t="s">
        <v>116</v>
      </c>
      <c r="C128" s="8">
        <v>3.62</v>
      </c>
      <c r="D128" s="6">
        <v>1</v>
      </c>
      <c r="E128" s="7">
        <v>25</v>
      </c>
      <c r="F128" s="5"/>
    </row>
    <row r="129" spans="1:6" ht="15.75">
      <c r="A129" s="12">
        <f t="shared" si="1"/>
        <v>127</v>
      </c>
      <c r="B129" s="9" t="s">
        <v>117</v>
      </c>
      <c r="C129" s="8">
        <v>3.76</v>
      </c>
      <c r="D129" s="6">
        <v>1</v>
      </c>
      <c r="E129" s="7">
        <v>25</v>
      </c>
      <c r="F129" s="5">
        <v>800</v>
      </c>
    </row>
    <row r="130" spans="1:6" ht="15.75">
      <c r="A130" s="12">
        <f t="shared" si="1"/>
        <v>128</v>
      </c>
      <c r="B130" s="10" t="s">
        <v>118</v>
      </c>
      <c r="C130" s="8">
        <v>3.62</v>
      </c>
      <c r="D130" s="6">
        <v>1</v>
      </c>
      <c r="E130" s="7">
        <v>25</v>
      </c>
      <c r="F130" s="5"/>
    </row>
    <row r="131" spans="1:6" ht="15.75">
      <c r="A131" s="12">
        <f t="shared" si="1"/>
        <v>129</v>
      </c>
      <c r="B131" s="10" t="s">
        <v>119</v>
      </c>
      <c r="C131" s="8">
        <v>2.78</v>
      </c>
      <c r="D131" s="6">
        <v>1</v>
      </c>
      <c r="E131" s="7">
        <v>25</v>
      </c>
      <c r="F131" s="5"/>
    </row>
    <row r="132" spans="1:6" ht="15.75">
      <c r="A132" s="12">
        <f t="shared" si="1"/>
        <v>130</v>
      </c>
      <c r="B132" s="9" t="s">
        <v>147</v>
      </c>
      <c r="C132" s="8">
        <v>2.2200000000000002</v>
      </c>
      <c r="D132" s="6">
        <v>1</v>
      </c>
      <c r="E132" s="7">
        <v>25</v>
      </c>
      <c r="F132" s="5"/>
    </row>
    <row r="133" spans="1:6" ht="15.75">
      <c r="A133" s="12">
        <f t="shared" ref="A133:A152" si="2">A132+1</f>
        <v>131</v>
      </c>
      <c r="B133" s="10" t="s">
        <v>120</v>
      </c>
      <c r="C133" s="8">
        <v>3.62</v>
      </c>
      <c r="D133" s="6">
        <v>1</v>
      </c>
      <c r="E133" s="7">
        <v>25</v>
      </c>
      <c r="F133" s="5"/>
    </row>
    <row r="134" spans="1:6" ht="15.75">
      <c r="A134" s="12">
        <f t="shared" si="2"/>
        <v>132</v>
      </c>
      <c r="B134" s="10" t="s">
        <v>121</v>
      </c>
      <c r="C134" s="8">
        <v>3.49</v>
      </c>
      <c r="D134" s="6">
        <v>1</v>
      </c>
      <c r="E134" s="7">
        <v>25</v>
      </c>
      <c r="F134" s="5"/>
    </row>
    <row r="135" spans="1:6" ht="15.75">
      <c r="A135" s="12">
        <f t="shared" si="2"/>
        <v>133</v>
      </c>
      <c r="B135" s="9" t="s">
        <v>122</v>
      </c>
      <c r="C135" s="8">
        <v>2.38</v>
      </c>
      <c r="D135" s="6">
        <v>1</v>
      </c>
      <c r="E135" s="7">
        <v>25</v>
      </c>
      <c r="F135" s="5"/>
    </row>
    <row r="136" spans="1:6" ht="15.75">
      <c r="A136" s="12">
        <f t="shared" si="2"/>
        <v>134</v>
      </c>
      <c r="B136" s="9" t="s">
        <v>8</v>
      </c>
      <c r="C136" s="8">
        <v>2.09</v>
      </c>
      <c r="D136" s="6">
        <v>1</v>
      </c>
      <c r="E136" s="7">
        <v>25</v>
      </c>
      <c r="F136" s="5"/>
    </row>
    <row r="137" spans="1:6" ht="15.75">
      <c r="A137" s="12">
        <f t="shared" si="2"/>
        <v>135</v>
      </c>
      <c r="B137" s="10" t="s">
        <v>123</v>
      </c>
      <c r="C137" s="8">
        <v>2.5099999999999998</v>
      </c>
      <c r="D137" s="6">
        <v>1</v>
      </c>
      <c r="E137" s="7">
        <v>25</v>
      </c>
      <c r="F137" s="5"/>
    </row>
    <row r="138" spans="1:6" ht="15.75">
      <c r="A138" s="12">
        <f t="shared" si="2"/>
        <v>136</v>
      </c>
      <c r="B138" s="9" t="s">
        <v>124</v>
      </c>
      <c r="C138" s="8">
        <v>3.94</v>
      </c>
      <c r="D138" s="6">
        <v>1</v>
      </c>
      <c r="E138" s="7">
        <v>25</v>
      </c>
      <c r="F138" s="5"/>
    </row>
    <row r="139" spans="1:6" ht="15.75">
      <c r="A139" s="12">
        <f t="shared" si="2"/>
        <v>137</v>
      </c>
      <c r="B139" s="9" t="s">
        <v>125</v>
      </c>
      <c r="C139" s="8">
        <v>3.39</v>
      </c>
      <c r="D139" s="6">
        <v>1</v>
      </c>
      <c r="E139" s="7">
        <v>25</v>
      </c>
      <c r="F139" s="5"/>
    </row>
    <row r="140" spans="1:6" ht="15.75">
      <c r="A140" s="12">
        <f t="shared" si="2"/>
        <v>138</v>
      </c>
      <c r="B140" s="9" t="s">
        <v>126</v>
      </c>
      <c r="C140" s="8">
        <v>4.18</v>
      </c>
      <c r="D140" s="6">
        <v>1</v>
      </c>
      <c r="E140" s="7">
        <v>25</v>
      </c>
      <c r="F140" s="5"/>
    </row>
    <row r="141" spans="1:6" ht="15.75">
      <c r="A141" s="12">
        <f t="shared" si="2"/>
        <v>139</v>
      </c>
      <c r="B141" s="9" t="s">
        <v>21</v>
      </c>
      <c r="C141" s="8">
        <v>2.2200000000000002</v>
      </c>
      <c r="D141" s="6">
        <v>1</v>
      </c>
      <c r="E141" s="7">
        <v>25</v>
      </c>
      <c r="F141" s="5"/>
    </row>
    <row r="142" spans="1:6" ht="15.75">
      <c r="A142" s="12">
        <f t="shared" si="2"/>
        <v>140</v>
      </c>
      <c r="B142" s="9" t="s">
        <v>127</v>
      </c>
      <c r="C142" s="8">
        <v>3.49</v>
      </c>
      <c r="D142" s="6">
        <v>1</v>
      </c>
      <c r="E142" s="7">
        <v>25</v>
      </c>
      <c r="F142" s="5"/>
    </row>
    <row r="143" spans="1:6" ht="15.75">
      <c r="A143" s="12">
        <f t="shared" si="2"/>
        <v>141</v>
      </c>
      <c r="B143" s="10" t="s">
        <v>128</v>
      </c>
      <c r="C143" s="8">
        <v>3.62</v>
      </c>
      <c r="D143" s="6">
        <v>1</v>
      </c>
      <c r="E143" s="7">
        <v>25</v>
      </c>
      <c r="F143" s="5"/>
    </row>
    <row r="144" spans="1:6" ht="15.75">
      <c r="A144" s="12">
        <f t="shared" si="2"/>
        <v>142</v>
      </c>
      <c r="B144" s="10" t="s">
        <v>129</v>
      </c>
      <c r="C144" s="8">
        <v>2.09</v>
      </c>
      <c r="D144" s="6">
        <v>1</v>
      </c>
      <c r="E144" s="7">
        <v>25</v>
      </c>
      <c r="F144" s="5"/>
    </row>
    <row r="145" spans="1:6" ht="15.75">
      <c r="A145" s="12">
        <f t="shared" si="2"/>
        <v>143</v>
      </c>
      <c r="B145" s="9" t="s">
        <v>28</v>
      </c>
      <c r="C145" s="8">
        <v>2.78</v>
      </c>
      <c r="D145" s="6">
        <v>1</v>
      </c>
      <c r="E145" s="7">
        <v>25</v>
      </c>
      <c r="F145" s="5"/>
    </row>
    <row r="146" spans="1:6" ht="15.75">
      <c r="A146" s="12">
        <f t="shared" si="2"/>
        <v>144</v>
      </c>
      <c r="B146" s="10" t="s">
        <v>159</v>
      </c>
      <c r="C146" s="8">
        <v>3</v>
      </c>
      <c r="D146" s="6">
        <v>1</v>
      </c>
      <c r="E146" s="7">
        <v>25</v>
      </c>
      <c r="F146" s="5"/>
    </row>
    <row r="147" spans="1:6" ht="15.75">
      <c r="A147" s="12">
        <f t="shared" si="2"/>
        <v>145</v>
      </c>
      <c r="B147" s="9" t="s">
        <v>130</v>
      </c>
      <c r="C147" s="8">
        <v>4.3600000000000003</v>
      </c>
      <c r="D147" s="6">
        <v>1</v>
      </c>
      <c r="E147" s="7">
        <v>25</v>
      </c>
      <c r="F147" s="5"/>
    </row>
    <row r="148" spans="1:6" ht="15.75">
      <c r="A148" s="12">
        <f t="shared" si="2"/>
        <v>146</v>
      </c>
      <c r="B148" s="9" t="s">
        <v>131</v>
      </c>
      <c r="C148" s="8">
        <v>3.62</v>
      </c>
      <c r="D148" s="6">
        <v>1</v>
      </c>
      <c r="E148" s="7">
        <v>25</v>
      </c>
      <c r="F148" s="5">
        <v>1700</v>
      </c>
    </row>
    <row r="149" spans="1:6" ht="15.75">
      <c r="A149" s="12">
        <f t="shared" si="2"/>
        <v>147</v>
      </c>
      <c r="B149" s="9" t="s">
        <v>132</v>
      </c>
      <c r="C149" s="8">
        <v>3.76</v>
      </c>
      <c r="D149" s="6">
        <v>1</v>
      </c>
      <c r="E149" s="7">
        <v>25</v>
      </c>
      <c r="F149" s="5"/>
    </row>
    <row r="150" spans="1:6" ht="15.75">
      <c r="A150" s="12">
        <f t="shared" si="2"/>
        <v>148</v>
      </c>
      <c r="B150" s="10" t="s">
        <v>133</v>
      </c>
      <c r="C150" s="8">
        <v>2.38</v>
      </c>
      <c r="D150" s="6">
        <v>1</v>
      </c>
      <c r="E150" s="7">
        <v>25</v>
      </c>
      <c r="F150" s="5">
        <v>800</v>
      </c>
    </row>
    <row r="151" spans="1:6" ht="15.75">
      <c r="A151" s="12">
        <f t="shared" si="2"/>
        <v>149</v>
      </c>
      <c r="B151" s="9" t="s">
        <v>134</v>
      </c>
      <c r="C151" s="8">
        <v>2.73</v>
      </c>
      <c r="D151" s="6">
        <v>1</v>
      </c>
      <c r="E151" s="7">
        <v>25</v>
      </c>
      <c r="F151" s="5"/>
    </row>
    <row r="152" spans="1:6" ht="15.75">
      <c r="A152" s="12">
        <f t="shared" si="2"/>
        <v>150</v>
      </c>
      <c r="B152" s="9" t="s">
        <v>136</v>
      </c>
      <c r="C152" s="8">
        <v>4.18</v>
      </c>
      <c r="D152" s="6">
        <v>1</v>
      </c>
      <c r="E152" s="7">
        <v>25</v>
      </c>
      <c r="F152" s="5"/>
    </row>
  </sheetData>
  <sortState ref="B2:F151">
    <sortCondition ref="B2:B151"/>
  </sortState>
  <mergeCells count="1">
    <mergeCell ref="B1:F1"/>
  </mergeCells>
  <conditionalFormatting sqref="B2 B63:B66 B15:B61">
    <cfRule type="duplicateValues" dxfId="77" priority="77"/>
    <cfRule type="duplicateValues" dxfId="76" priority="78"/>
  </conditionalFormatting>
  <conditionalFormatting sqref="B7:B91 B103:B104 B106:B108 B110:B117 B93:B101 B2:B5 B125:B135 B139:B141 B146 B149:B152">
    <cfRule type="duplicateValues" dxfId="75" priority="76"/>
  </conditionalFormatting>
  <conditionalFormatting sqref="B71:B74">
    <cfRule type="duplicateValues" dxfId="74" priority="74"/>
    <cfRule type="duplicateValues" dxfId="73" priority="75"/>
  </conditionalFormatting>
  <conditionalFormatting sqref="B67:B74">
    <cfRule type="duplicateValues" dxfId="72" priority="73"/>
  </conditionalFormatting>
  <conditionalFormatting sqref="B75:B86">
    <cfRule type="duplicateValues" dxfId="71" priority="71"/>
    <cfRule type="duplicateValues" dxfId="70" priority="72"/>
  </conditionalFormatting>
  <conditionalFormatting sqref="B75:B87">
    <cfRule type="duplicateValues" dxfId="69" priority="70"/>
  </conditionalFormatting>
  <conditionalFormatting sqref="B88:B91 B93:B97">
    <cfRule type="duplicateValues" dxfId="68" priority="69"/>
  </conditionalFormatting>
  <conditionalFormatting sqref="B62">
    <cfRule type="duplicateValues" dxfId="67" priority="67"/>
    <cfRule type="duplicateValues" dxfId="66" priority="68"/>
  </conditionalFormatting>
  <conditionalFormatting sqref="B98">
    <cfRule type="duplicateValues" dxfId="65" priority="66"/>
  </conditionalFormatting>
  <conditionalFormatting sqref="B99">
    <cfRule type="duplicateValues" dxfId="64" priority="65"/>
  </conditionalFormatting>
  <conditionalFormatting sqref="B100">
    <cfRule type="duplicateValues" dxfId="63" priority="64"/>
  </conditionalFormatting>
  <conditionalFormatting sqref="B101">
    <cfRule type="duplicateValues" dxfId="62" priority="63"/>
  </conditionalFormatting>
  <conditionalFormatting sqref="B102">
    <cfRule type="duplicateValues" dxfId="61" priority="62"/>
  </conditionalFormatting>
  <conditionalFormatting sqref="B103">
    <cfRule type="duplicateValues" dxfId="60" priority="61"/>
  </conditionalFormatting>
  <conditionalFormatting sqref="B104">
    <cfRule type="duplicateValues" dxfId="59" priority="60"/>
  </conditionalFormatting>
  <conditionalFormatting sqref="B105">
    <cfRule type="duplicateValues" dxfId="58" priority="59"/>
  </conditionalFormatting>
  <conditionalFormatting sqref="B106">
    <cfRule type="duplicateValues" dxfId="57" priority="58"/>
  </conditionalFormatting>
  <conditionalFormatting sqref="B107">
    <cfRule type="duplicateValues" dxfId="56" priority="57"/>
  </conditionalFormatting>
  <conditionalFormatting sqref="B67">
    <cfRule type="duplicateValues" dxfId="55" priority="55"/>
    <cfRule type="duplicateValues" dxfId="54" priority="56"/>
  </conditionalFormatting>
  <conditionalFormatting sqref="B108">
    <cfRule type="duplicateValues" dxfId="53" priority="54"/>
  </conditionalFormatting>
  <conditionalFormatting sqref="B109">
    <cfRule type="duplicateValues" dxfId="52" priority="53"/>
  </conditionalFormatting>
  <conditionalFormatting sqref="B110">
    <cfRule type="duplicateValues" dxfId="51" priority="52"/>
  </conditionalFormatting>
  <conditionalFormatting sqref="B114">
    <cfRule type="duplicateValues" dxfId="50" priority="51"/>
  </conditionalFormatting>
  <conditionalFormatting sqref="B111">
    <cfRule type="duplicateValues" dxfId="49" priority="50"/>
  </conditionalFormatting>
  <conditionalFormatting sqref="B112">
    <cfRule type="duplicateValues" dxfId="48" priority="49"/>
  </conditionalFormatting>
  <conditionalFormatting sqref="B113">
    <cfRule type="duplicateValues" dxfId="47" priority="48"/>
  </conditionalFormatting>
  <conditionalFormatting sqref="B115">
    <cfRule type="duplicateValues" dxfId="46" priority="47"/>
  </conditionalFormatting>
  <conditionalFormatting sqref="B116">
    <cfRule type="duplicateValues" dxfId="45" priority="46"/>
  </conditionalFormatting>
  <conditionalFormatting sqref="B117">
    <cfRule type="duplicateValues" dxfId="44" priority="45"/>
  </conditionalFormatting>
  <conditionalFormatting sqref="B119">
    <cfRule type="duplicateValues" dxfId="43" priority="44"/>
  </conditionalFormatting>
  <conditionalFormatting sqref="B118:B119">
    <cfRule type="duplicateValues" dxfId="42" priority="43"/>
  </conditionalFormatting>
  <conditionalFormatting sqref="B118">
    <cfRule type="duplicateValues" dxfId="41" priority="42"/>
  </conditionalFormatting>
  <conditionalFormatting sqref="B120">
    <cfRule type="duplicateValues" dxfId="40" priority="41"/>
  </conditionalFormatting>
  <conditionalFormatting sqref="B121">
    <cfRule type="duplicateValues" dxfId="39" priority="40"/>
  </conditionalFormatting>
  <conditionalFormatting sqref="B122">
    <cfRule type="duplicateValues" dxfId="38" priority="39"/>
  </conditionalFormatting>
  <conditionalFormatting sqref="B123">
    <cfRule type="duplicateValues" dxfId="37" priority="38"/>
  </conditionalFormatting>
  <conditionalFormatting sqref="B124">
    <cfRule type="duplicateValues" dxfId="36" priority="37"/>
  </conditionalFormatting>
  <conditionalFormatting sqref="B120 B122:B124">
    <cfRule type="duplicateValues" dxfId="35" priority="36"/>
  </conditionalFormatting>
  <conditionalFormatting sqref="B125">
    <cfRule type="duplicateValues" dxfId="34" priority="35"/>
  </conditionalFormatting>
  <conditionalFormatting sqref="B126">
    <cfRule type="duplicateValues" dxfId="33" priority="34"/>
  </conditionalFormatting>
  <conditionalFormatting sqref="B127">
    <cfRule type="duplicateValues" dxfId="32" priority="33"/>
  </conditionalFormatting>
  <conditionalFormatting sqref="B128">
    <cfRule type="duplicateValues" dxfId="31" priority="32"/>
  </conditionalFormatting>
  <conditionalFormatting sqref="B129">
    <cfRule type="duplicateValues" dxfId="30" priority="31"/>
  </conditionalFormatting>
  <conditionalFormatting sqref="B123:B124">
    <cfRule type="duplicateValues" dxfId="29" priority="30"/>
  </conditionalFormatting>
  <conditionalFormatting sqref="B125 B127">
    <cfRule type="duplicateValues" dxfId="28" priority="29"/>
  </conditionalFormatting>
  <conditionalFormatting sqref="B130">
    <cfRule type="duplicateValues" dxfId="27" priority="28"/>
  </conditionalFormatting>
  <conditionalFormatting sqref="B92">
    <cfRule type="duplicateValues" dxfId="26" priority="27"/>
  </conditionalFormatting>
  <conditionalFormatting sqref="B6">
    <cfRule type="duplicateValues" dxfId="25" priority="26"/>
  </conditionalFormatting>
  <conditionalFormatting sqref="B136">
    <cfRule type="duplicateValues" dxfId="24" priority="25"/>
  </conditionalFormatting>
  <conditionalFormatting sqref="B131">
    <cfRule type="duplicateValues" dxfId="23" priority="24"/>
  </conditionalFormatting>
  <conditionalFormatting sqref="B132">
    <cfRule type="duplicateValues" dxfId="22" priority="23"/>
  </conditionalFormatting>
  <conditionalFormatting sqref="B134">
    <cfRule type="duplicateValues" dxfId="21" priority="22"/>
  </conditionalFormatting>
  <conditionalFormatting sqref="B133:B134">
    <cfRule type="duplicateValues" dxfId="20" priority="21"/>
  </conditionalFormatting>
  <conditionalFormatting sqref="B133">
    <cfRule type="duplicateValues" dxfId="19" priority="20"/>
  </conditionalFormatting>
  <conditionalFormatting sqref="B135">
    <cfRule type="duplicateValues" dxfId="18" priority="19"/>
  </conditionalFormatting>
  <conditionalFormatting sqref="B137">
    <cfRule type="duplicateValues" dxfId="17" priority="18"/>
  </conditionalFormatting>
  <conditionalFormatting sqref="B138">
    <cfRule type="duplicateValues" dxfId="16" priority="17"/>
  </conditionalFormatting>
  <conditionalFormatting sqref="B135 B137:B138">
    <cfRule type="duplicateValues" dxfId="15" priority="16"/>
  </conditionalFormatting>
  <conditionalFormatting sqref="B139">
    <cfRule type="duplicateValues" dxfId="14" priority="15"/>
  </conditionalFormatting>
  <conditionalFormatting sqref="B140">
    <cfRule type="duplicateValues" dxfId="13" priority="14"/>
  </conditionalFormatting>
  <conditionalFormatting sqref="B141">
    <cfRule type="duplicateValues" dxfId="12" priority="13"/>
  </conditionalFormatting>
  <conditionalFormatting sqref="B142">
    <cfRule type="duplicateValues" dxfId="11" priority="12"/>
  </conditionalFormatting>
  <conditionalFormatting sqref="B143">
    <cfRule type="duplicateValues" dxfId="10" priority="11"/>
  </conditionalFormatting>
  <conditionalFormatting sqref="B144">
    <cfRule type="duplicateValues" dxfId="9" priority="10"/>
  </conditionalFormatting>
  <conditionalFormatting sqref="B145">
    <cfRule type="duplicateValues" dxfId="8" priority="9"/>
  </conditionalFormatting>
  <conditionalFormatting sqref="B146">
    <cfRule type="duplicateValues" dxfId="7" priority="8"/>
  </conditionalFormatting>
  <conditionalFormatting sqref="B147">
    <cfRule type="duplicateValues" dxfId="6" priority="7"/>
  </conditionalFormatting>
  <conditionalFormatting sqref="B148">
    <cfRule type="duplicateValues" dxfId="5" priority="6"/>
  </conditionalFormatting>
  <conditionalFormatting sqref="B149">
    <cfRule type="duplicateValues" dxfId="4" priority="5"/>
  </conditionalFormatting>
  <conditionalFormatting sqref="B150">
    <cfRule type="duplicateValues" dxfId="3" priority="4"/>
  </conditionalFormatting>
  <conditionalFormatting sqref="B151">
    <cfRule type="duplicateValues" dxfId="2" priority="3"/>
  </conditionalFormatting>
  <conditionalFormatting sqref="B152">
    <cfRule type="duplicateValues" dxfId="1" priority="2"/>
  </conditionalFormatting>
  <pageMargins left="0.7" right="0.7" top="0.75" bottom="0.75" header="0.3" footer="0.3"/>
  <pageSetup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2024-09-13T07:25:14Z</cp:lastPrinted>
  <dcterms:created xsi:type="dcterms:W3CDTF">2022-08-07T08:04:12Z</dcterms:created>
  <dcterms:modified xsi:type="dcterms:W3CDTF">2024-09-13T07:25:15Z</dcterms:modified>
</cp:coreProperties>
</file>