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H10"/>
  <c r="H12"/>
</calcChain>
</file>

<file path=xl/sharedStrings.xml><?xml version="1.0" encoding="utf-8"?>
<sst xmlns="http://schemas.openxmlformats.org/spreadsheetml/2006/main" count="63" uniqueCount="52">
  <si>
    <t>INVOICE
PRAGATI LOGISTICS,SAMANTA SAHI KHUNTIA LANE,8984191006
GST No:21AGHPB9356M1Z9</t>
  </si>
  <si>
    <t>Date</t>
  </si>
  <si>
    <t>Ham</t>
  </si>
  <si>
    <t>DD</t>
  </si>
  <si>
    <t>Amount</t>
  </si>
  <si>
    <t>07/10/2023</t>
  </si>
  <si>
    <t>64</t>
  </si>
  <si>
    <t>12/10/2023</t>
  </si>
  <si>
    <t>006</t>
  </si>
  <si>
    <t>02/10/2023</t>
  </si>
  <si>
    <t>061</t>
  </si>
  <si>
    <t>04/10/2023</t>
  </si>
  <si>
    <t>63</t>
  </si>
  <si>
    <t>20/10/2023</t>
  </si>
  <si>
    <t>68</t>
  </si>
  <si>
    <t>09</t>
  </si>
  <si>
    <t>07</t>
  </si>
  <si>
    <t>13/10/2023</t>
  </si>
  <si>
    <t>08</t>
  </si>
  <si>
    <t>06/10/2023</t>
  </si>
  <si>
    <t>065</t>
  </si>
  <si>
    <t>Kindly, verify &amp; confirm within 7 days, else GST will be filed by 20th October, 2023. 
GST to be paid by Consignor under Reverse Charge Mechanism(RCM) as per GST.</t>
  </si>
  <si>
    <t>Thanking you for your business.
PRAGATI LOGISTICS</t>
  </si>
  <si>
    <t>BORIKINA</t>
  </si>
  <si>
    <t>SERAGADA</t>
  </si>
  <si>
    <t>UMERKOT</t>
  </si>
  <si>
    <t>PURI</t>
  </si>
  <si>
    <t>DHENKANAL</t>
  </si>
  <si>
    <t>KESINGA</t>
  </si>
  <si>
    <t>JASIPUR</t>
  </si>
  <si>
    <t>ANGUL</t>
  </si>
  <si>
    <t>PL/DO/13703</t>
  </si>
  <si>
    <t>PL/MA/12449</t>
  </si>
  <si>
    <t>PL/MA/11693</t>
  </si>
  <si>
    <t>PL/DO/13285</t>
  </si>
  <si>
    <t>PL/DO/14778</t>
  </si>
  <si>
    <t>PL/MA/12463</t>
  </si>
  <si>
    <t>PL/MA/12470</t>
  </si>
  <si>
    <t>PL/MA/12471</t>
  </si>
  <si>
    <t>PL/MA/12026</t>
  </si>
  <si>
    <t xml:space="preserve">Sl </t>
  </si>
  <si>
    <t xml:space="preserve">LR No </t>
  </si>
  <si>
    <t>FROM</t>
  </si>
  <si>
    <t>TO</t>
  </si>
  <si>
    <t>INV NO</t>
  </si>
  <si>
    <t>CTC</t>
  </si>
  <si>
    <t>CASE</t>
  </si>
  <si>
    <t>RATE</t>
  </si>
  <si>
    <t>LR</t>
  </si>
  <si>
    <t>(RUPEES THREE THOUSAND SIX HUNDRED FIFTY TWO ONLY)</t>
  </si>
  <si>
    <t xml:space="preserve">Bill Date:10/31/2023
Bill #:Inv-25806/23-24
Total Amount:3652.00
</t>
  </si>
  <si>
    <t xml:space="preserve">ARROW PERFUMES and COSMETICS
Address:NEAR BASANTI HOTEL HOLDING NO- 590/C/1  WARD NO-  20AT- MAHATAB ROAD DOLAMUNDAI PO- BUXI BAZAR,8480307408
GST No:21ABJFA1096N1ZC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</si>
</sst>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704850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AID%2021-23/2021-2022/PAID%20BILL%202023/PAID%20BILL%20SEPTEMBER/ARROW%20PERFUMES%20AND%20COSMETICS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TALCHER</v>
          </cell>
          <cell r="F4" t="str">
            <v>046</v>
          </cell>
          <cell r="G4">
            <v>15</v>
          </cell>
          <cell r="H4">
            <v>50</v>
          </cell>
        </row>
        <row r="5">
          <cell r="E5" t="str">
            <v>BHUBAN</v>
          </cell>
          <cell r="F5" t="str">
            <v>45</v>
          </cell>
          <cell r="G5">
            <v>14</v>
          </cell>
          <cell r="H5">
            <v>50</v>
          </cell>
        </row>
        <row r="6">
          <cell r="E6" t="str">
            <v>KAMAKHYANAGAR</v>
          </cell>
          <cell r="F6" t="str">
            <v>47</v>
          </cell>
          <cell r="G6">
            <v>14</v>
          </cell>
          <cell r="H6">
            <v>50</v>
          </cell>
        </row>
        <row r="7">
          <cell r="E7" t="str">
            <v>PURI</v>
          </cell>
          <cell r="F7" t="str">
            <v>49</v>
          </cell>
          <cell r="G7">
            <v>10</v>
          </cell>
          <cell r="H7">
            <v>55</v>
          </cell>
        </row>
        <row r="8">
          <cell r="E8" t="str">
            <v>JASIPUR</v>
          </cell>
          <cell r="F8" t="str">
            <v>054</v>
          </cell>
          <cell r="G8">
            <v>13</v>
          </cell>
          <cell r="H8">
            <v>80</v>
          </cell>
        </row>
        <row r="9">
          <cell r="E9" t="str">
            <v>CHANDPUR</v>
          </cell>
          <cell r="F9" t="str">
            <v>51</v>
          </cell>
          <cell r="G9">
            <v>15</v>
          </cell>
          <cell r="H9">
            <v>50</v>
          </cell>
        </row>
        <row r="10">
          <cell r="E10" t="str">
            <v>BHUBAN</v>
          </cell>
          <cell r="F10" t="str">
            <v>56</v>
          </cell>
          <cell r="G10">
            <v>16</v>
          </cell>
          <cell r="H10">
            <v>50</v>
          </cell>
        </row>
        <row r="11">
          <cell r="E11" t="str">
            <v>DHENKANAL</v>
          </cell>
          <cell r="F11" t="str">
            <v>57</v>
          </cell>
          <cell r="G11">
            <v>21</v>
          </cell>
          <cell r="H11">
            <v>49</v>
          </cell>
        </row>
        <row r="12">
          <cell r="E12" t="str">
            <v>PURI</v>
          </cell>
          <cell r="F12" t="str">
            <v>58</v>
          </cell>
          <cell r="G12">
            <v>9</v>
          </cell>
          <cell r="H12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9" sqref="O9"/>
    </sheetView>
  </sheetViews>
  <sheetFormatPr defaultRowHeight="15"/>
  <cols>
    <col min="1" max="1" width="2.5703125" style="1" bestFit="1" customWidth="1"/>
    <col min="2" max="2" width="10.7109375" style="1" bestFit="1" customWidth="1"/>
    <col min="3" max="3" width="12.7109375" style="1" bestFit="1" customWidth="1"/>
    <col min="4" max="4" width="6.42578125" style="1" bestFit="1" customWidth="1"/>
    <col min="5" max="5" width="12" style="1" bestFit="1" customWidth="1"/>
    <col min="6" max="6" width="7.5703125" style="1" bestFit="1" customWidth="1"/>
    <col min="7" max="7" width="5.42578125" style="1" bestFit="1" customWidth="1"/>
    <col min="8" max="8" width="5.5703125" style="1" bestFit="1" customWidth="1"/>
    <col min="9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5" customHeight="1">
      <c r="A2" s="15" t="s">
        <v>51</v>
      </c>
      <c r="B2" s="16"/>
      <c r="C2" s="16"/>
      <c r="D2" s="16"/>
      <c r="E2" s="16"/>
      <c r="F2" s="16"/>
      <c r="G2" s="16"/>
      <c r="H2" s="17"/>
      <c r="I2" s="18" t="s">
        <v>50</v>
      </c>
      <c r="J2" s="18"/>
      <c r="K2" s="18"/>
      <c r="L2" s="18"/>
    </row>
    <row r="3" spans="1:12" s="3" customFormat="1">
      <c r="A3" s="5" t="s">
        <v>40</v>
      </c>
      <c r="B3" s="5" t="s">
        <v>1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46</v>
      </c>
      <c r="H3" s="5" t="s">
        <v>47</v>
      </c>
      <c r="I3" s="7" t="s">
        <v>2</v>
      </c>
      <c r="J3" s="7" t="s">
        <v>3</v>
      </c>
      <c r="K3" s="7" t="s">
        <v>48</v>
      </c>
      <c r="L3" s="7" t="s">
        <v>4</v>
      </c>
    </row>
    <row r="4" spans="1:12">
      <c r="A4" s="4">
        <v>1</v>
      </c>
      <c r="B4" s="4" t="s">
        <v>9</v>
      </c>
      <c r="C4" s="4" t="s">
        <v>33</v>
      </c>
      <c r="D4" s="10" t="s">
        <v>45</v>
      </c>
      <c r="E4" s="4" t="s">
        <v>25</v>
      </c>
      <c r="F4" s="4" t="s">
        <v>10</v>
      </c>
      <c r="G4" s="4">
        <v>14</v>
      </c>
      <c r="H4" s="6">
        <v>80</v>
      </c>
      <c r="I4" s="6">
        <f>G4*2</f>
        <v>28</v>
      </c>
      <c r="J4" s="6">
        <f>G4*5</f>
        <v>70</v>
      </c>
      <c r="K4" s="6">
        <v>50</v>
      </c>
      <c r="L4" s="6">
        <f>G4*H4+I4+J4+K4</f>
        <v>1268</v>
      </c>
    </row>
    <row r="5" spans="1:12">
      <c r="A5" s="4">
        <v>2</v>
      </c>
      <c r="B5" s="4" t="s">
        <v>11</v>
      </c>
      <c r="C5" s="4" t="s">
        <v>34</v>
      </c>
      <c r="D5" s="10" t="s">
        <v>45</v>
      </c>
      <c r="E5" s="4" t="s">
        <v>26</v>
      </c>
      <c r="F5" s="4" t="s">
        <v>12</v>
      </c>
      <c r="G5" s="4">
        <v>3</v>
      </c>
      <c r="H5" s="6">
        <f>VLOOKUP(E5,[1]Invoice!$E$4:$H$12,4,FALSE)</f>
        <v>55</v>
      </c>
      <c r="I5" s="6">
        <f t="shared" ref="I5:I12" si="0">G5*2</f>
        <v>6</v>
      </c>
      <c r="J5" s="6">
        <f t="shared" ref="J5:J12" si="1">G5*5</f>
        <v>15</v>
      </c>
      <c r="K5" s="6">
        <v>50</v>
      </c>
      <c r="L5" s="6">
        <f t="shared" ref="L5:L12" si="2">G5*H5+I5+J5+K5</f>
        <v>236</v>
      </c>
    </row>
    <row r="6" spans="1:12">
      <c r="A6" s="4">
        <v>3</v>
      </c>
      <c r="B6" s="4" t="s">
        <v>19</v>
      </c>
      <c r="C6" s="4" t="s">
        <v>39</v>
      </c>
      <c r="D6" s="10" t="s">
        <v>45</v>
      </c>
      <c r="E6" s="4" t="s">
        <v>30</v>
      </c>
      <c r="F6" s="4" t="s">
        <v>20</v>
      </c>
      <c r="G6" s="4">
        <v>16</v>
      </c>
      <c r="H6" s="6">
        <v>50</v>
      </c>
      <c r="I6" s="6">
        <f t="shared" si="0"/>
        <v>32</v>
      </c>
      <c r="J6" s="6">
        <f t="shared" si="1"/>
        <v>80</v>
      </c>
      <c r="K6" s="6">
        <v>50</v>
      </c>
      <c r="L6" s="6">
        <f t="shared" si="2"/>
        <v>962</v>
      </c>
    </row>
    <row r="7" spans="1:12">
      <c r="A7" s="4">
        <v>4</v>
      </c>
      <c r="B7" s="4" t="s">
        <v>5</v>
      </c>
      <c r="C7" s="4" t="s">
        <v>31</v>
      </c>
      <c r="D7" s="10" t="s">
        <v>45</v>
      </c>
      <c r="E7" s="4" t="s">
        <v>23</v>
      </c>
      <c r="F7" s="4" t="s">
        <v>6</v>
      </c>
      <c r="G7" s="4">
        <v>8</v>
      </c>
      <c r="H7" s="6">
        <v>50</v>
      </c>
      <c r="I7" s="6">
        <f t="shared" si="0"/>
        <v>16</v>
      </c>
      <c r="J7" s="6">
        <f t="shared" si="1"/>
        <v>40</v>
      </c>
      <c r="K7" s="6">
        <v>50</v>
      </c>
      <c r="L7" s="6">
        <f t="shared" si="2"/>
        <v>506</v>
      </c>
    </row>
    <row r="8" spans="1:12">
      <c r="A8" s="4">
        <v>5</v>
      </c>
      <c r="B8" s="4" t="s">
        <v>7</v>
      </c>
      <c r="C8" s="4" t="s">
        <v>32</v>
      </c>
      <c r="D8" s="10" t="s">
        <v>45</v>
      </c>
      <c r="E8" s="4" t="s">
        <v>24</v>
      </c>
      <c r="F8" s="4" t="s">
        <v>8</v>
      </c>
      <c r="G8" s="4">
        <v>1</v>
      </c>
      <c r="H8" s="6">
        <v>70</v>
      </c>
      <c r="I8" s="6">
        <f t="shared" si="0"/>
        <v>2</v>
      </c>
      <c r="J8" s="6">
        <f t="shared" si="1"/>
        <v>5</v>
      </c>
      <c r="K8" s="6">
        <v>50</v>
      </c>
      <c r="L8" s="6">
        <f t="shared" si="2"/>
        <v>127</v>
      </c>
    </row>
    <row r="9" spans="1:12">
      <c r="A9" s="4">
        <v>6</v>
      </c>
      <c r="B9" s="4" t="s">
        <v>7</v>
      </c>
      <c r="C9" s="4" t="s">
        <v>36</v>
      </c>
      <c r="D9" s="10" t="s">
        <v>45</v>
      </c>
      <c r="E9" s="4" t="s">
        <v>28</v>
      </c>
      <c r="F9" s="4" t="s">
        <v>15</v>
      </c>
      <c r="G9" s="4">
        <v>1</v>
      </c>
      <c r="H9" s="6">
        <v>60</v>
      </c>
      <c r="I9" s="6">
        <f t="shared" si="0"/>
        <v>2</v>
      </c>
      <c r="J9" s="6">
        <f t="shared" si="1"/>
        <v>5</v>
      </c>
      <c r="K9" s="6">
        <v>50</v>
      </c>
      <c r="L9" s="6">
        <f t="shared" si="2"/>
        <v>117</v>
      </c>
    </row>
    <row r="10" spans="1:12">
      <c r="A10" s="4">
        <v>7</v>
      </c>
      <c r="B10" s="4" t="s">
        <v>7</v>
      </c>
      <c r="C10" s="4" t="s">
        <v>37</v>
      </c>
      <c r="D10" s="10" t="s">
        <v>45</v>
      </c>
      <c r="E10" s="4" t="s">
        <v>29</v>
      </c>
      <c r="F10" s="4" t="s">
        <v>16</v>
      </c>
      <c r="G10" s="4">
        <v>1</v>
      </c>
      <c r="H10" s="6">
        <f>VLOOKUP(E10,[1]Invoice!$E$4:$H$12,4,FALSE)</f>
        <v>80</v>
      </c>
      <c r="I10" s="6">
        <f t="shared" si="0"/>
        <v>2</v>
      </c>
      <c r="J10" s="6">
        <f t="shared" si="1"/>
        <v>5</v>
      </c>
      <c r="K10" s="6">
        <v>50</v>
      </c>
      <c r="L10" s="6">
        <f t="shared" si="2"/>
        <v>137</v>
      </c>
    </row>
    <row r="11" spans="1:12">
      <c r="A11" s="4">
        <v>8</v>
      </c>
      <c r="B11" s="4" t="s">
        <v>17</v>
      </c>
      <c r="C11" s="4" t="s">
        <v>38</v>
      </c>
      <c r="D11" s="10" t="s">
        <v>45</v>
      </c>
      <c r="E11" s="4" t="s">
        <v>25</v>
      </c>
      <c r="F11" s="4" t="s">
        <v>18</v>
      </c>
      <c r="G11" s="4">
        <v>1</v>
      </c>
      <c r="H11" s="6">
        <v>80</v>
      </c>
      <c r="I11" s="6">
        <f t="shared" si="0"/>
        <v>2</v>
      </c>
      <c r="J11" s="6">
        <f t="shared" si="1"/>
        <v>5</v>
      </c>
      <c r="K11" s="6">
        <v>50</v>
      </c>
      <c r="L11" s="6">
        <f t="shared" si="2"/>
        <v>137</v>
      </c>
    </row>
    <row r="12" spans="1:12">
      <c r="A12" s="4">
        <v>9</v>
      </c>
      <c r="B12" s="4" t="s">
        <v>13</v>
      </c>
      <c r="C12" s="4" t="s">
        <v>35</v>
      </c>
      <c r="D12" s="10" t="s">
        <v>45</v>
      </c>
      <c r="E12" s="4" t="s">
        <v>27</v>
      </c>
      <c r="F12" s="4" t="s">
        <v>14</v>
      </c>
      <c r="G12" s="4">
        <v>2</v>
      </c>
      <c r="H12" s="6">
        <f>VLOOKUP(E12,[1]Invoice!$E$4:$H$12,4,FALSE)</f>
        <v>49</v>
      </c>
      <c r="I12" s="6">
        <f t="shared" si="0"/>
        <v>4</v>
      </c>
      <c r="J12" s="6">
        <f t="shared" si="1"/>
        <v>10</v>
      </c>
      <c r="K12" s="6">
        <v>50</v>
      </c>
      <c r="L12" s="6">
        <f t="shared" si="2"/>
        <v>162</v>
      </c>
    </row>
    <row r="13" spans="1:12" s="3" customFormat="1">
      <c r="A13" s="11" t="s">
        <v>49</v>
      </c>
      <c r="B13" s="12"/>
      <c r="C13" s="12"/>
      <c r="D13" s="12"/>
      <c r="E13" s="12"/>
      <c r="F13" s="12"/>
      <c r="G13" s="12"/>
      <c r="H13" s="12"/>
      <c r="I13" s="13"/>
      <c r="J13" s="13"/>
      <c r="K13" s="14"/>
      <c r="L13" s="7">
        <f>SUM(L4:L12)</f>
        <v>3652</v>
      </c>
    </row>
    <row r="14" spans="1:12" s="3" customFormat="1" ht="30" customHeight="1">
      <c r="A14" s="8" t="s">
        <v>21</v>
      </c>
      <c r="B14" s="8"/>
      <c r="C14" s="8"/>
      <c r="D14" s="8"/>
      <c r="E14" s="8"/>
      <c r="F14" s="8"/>
      <c r="G14" s="8"/>
      <c r="H14" s="8"/>
      <c r="I14" s="9"/>
      <c r="J14" s="9"/>
      <c r="K14" s="9"/>
      <c r="L14" s="9"/>
    </row>
    <row r="15" spans="1:12" s="3" customFormat="1" ht="30" customHeight="1">
      <c r="A15" s="8" t="s">
        <v>22</v>
      </c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</row>
  </sheetData>
  <sortState ref="B4:L12">
    <sortCondition ref="B4"/>
  </sortState>
  <mergeCells count="7">
    <mergeCell ref="A13:K13"/>
    <mergeCell ref="A14:L14"/>
    <mergeCell ref="A15:L15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2023-11-13T04:04:53Z</dcterms:created>
  <dcterms:modified xsi:type="dcterms:W3CDTF">2023-11-13T04:05:58Z</dcterms:modified>
</cp:coreProperties>
</file>