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Invoice!$A$3:$L$37</definedName>
  </definedNames>
  <calcPr calcId="144525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4" i="1"/>
  <c r="G37" i="1" l="1"/>
  <c r="I5" i="1"/>
  <c r="K5" i="1" s="1"/>
  <c r="I6" i="1"/>
  <c r="K6" i="1" s="1"/>
  <c r="I11" i="1"/>
  <c r="K11" i="1" s="1"/>
  <c r="I13" i="1"/>
  <c r="K13" i="1" s="1"/>
  <c r="I17" i="1"/>
  <c r="K17" i="1" s="1"/>
  <c r="I25" i="1"/>
  <c r="K25" i="1" s="1"/>
  <c r="I26" i="1"/>
  <c r="K26" i="1" s="1"/>
  <c r="I7" i="1"/>
  <c r="K7" i="1" s="1"/>
  <c r="I8" i="1"/>
  <c r="K8" i="1" s="1"/>
  <c r="I9" i="1"/>
  <c r="K9" i="1" s="1"/>
  <c r="I10" i="1"/>
  <c r="K10" i="1" s="1"/>
  <c r="I12" i="1"/>
  <c r="K12" i="1" s="1"/>
  <c r="I14" i="1"/>
  <c r="K14" i="1" s="1"/>
  <c r="I15" i="1"/>
  <c r="K15" i="1" s="1"/>
  <c r="I16" i="1"/>
  <c r="K16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4" i="1"/>
  <c r="K4" i="1" s="1"/>
  <c r="K34" i="1" s="1"/>
</calcChain>
</file>

<file path=xl/sharedStrings.xml><?xml version="1.0" encoding="utf-8"?>
<sst xmlns="http://schemas.openxmlformats.org/spreadsheetml/2006/main" count="167" uniqueCount="102">
  <si>
    <t>05/3/2024</t>
  </si>
  <si>
    <t>1707</t>
  </si>
  <si>
    <t>712</t>
  </si>
  <si>
    <t>06/3/2024</t>
  </si>
  <si>
    <t>1821</t>
  </si>
  <si>
    <t>20/3/2024</t>
  </si>
  <si>
    <t>735</t>
  </si>
  <si>
    <t>30/3/2024</t>
  </si>
  <si>
    <t>1918</t>
  </si>
  <si>
    <t>16/3/2024</t>
  </si>
  <si>
    <t>1867</t>
  </si>
  <si>
    <t>27/3/2024</t>
  </si>
  <si>
    <t>2694</t>
  </si>
  <si>
    <t>2616</t>
  </si>
  <si>
    <t>1938</t>
  </si>
  <si>
    <t>760</t>
  </si>
  <si>
    <t>5248</t>
  </si>
  <si>
    <t>29/3/2024</t>
  </si>
  <si>
    <t>5284</t>
  </si>
  <si>
    <t>2696</t>
  </si>
  <si>
    <t>22/3/2024</t>
  </si>
  <si>
    <t>2675</t>
  </si>
  <si>
    <t>23/3/2024</t>
  </si>
  <si>
    <t>1898</t>
  </si>
  <si>
    <t>2540</t>
  </si>
  <si>
    <t>1769</t>
  </si>
  <si>
    <t>31/3/2024</t>
  </si>
  <si>
    <t>2757</t>
  </si>
  <si>
    <t>1984</t>
  </si>
  <si>
    <t>2697</t>
  </si>
  <si>
    <t>2698</t>
  </si>
  <si>
    <t>1953</t>
  </si>
  <si>
    <t>1955</t>
  </si>
  <si>
    <t>13/3/2024</t>
  </si>
  <si>
    <t>2586</t>
  </si>
  <si>
    <t>1884</t>
  </si>
  <si>
    <t>2674</t>
  </si>
  <si>
    <t>28/3/2024</t>
  </si>
  <si>
    <t>5206</t>
  </si>
  <si>
    <t>5173</t>
  </si>
  <si>
    <t>740</t>
  </si>
  <si>
    <t>14/3/2024</t>
  </si>
  <si>
    <t>5040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</si>
  <si>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</si>
  <si>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</si>
  <si>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</si>
  <si>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</si>
  <si>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</si>
  <si>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</si>
  <si>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</si>
  <si>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</si>
  <si>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</si>
  <si>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</si>
  <si>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</si>
  <si>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Kindly, verify &amp; confirm within 7 days, else GST will be filed by 20th APRIL, 2024. 
GST to be paid by Consignor under Reverse Charge Mechanism(RCM) as per GST.</t>
  </si>
  <si>
    <t>GOP</t>
  </si>
  <si>
    <t>BALAKATI</t>
  </si>
  <si>
    <t>MAHANGA</t>
  </si>
  <si>
    <t>BEGUNIA</t>
  </si>
  <si>
    <t>OLATPUR</t>
  </si>
  <si>
    <t>ASURALI</t>
  </si>
  <si>
    <t>TUDIGADIA</t>
  </si>
  <si>
    <t>BASUDEVPUR</t>
  </si>
  <si>
    <t>BASTA</t>
  </si>
  <si>
    <t>DHENKIKOTE</t>
  </si>
  <si>
    <t>MARKONA</t>
  </si>
  <si>
    <t>PL/DO/24996</t>
  </si>
  <si>
    <t>PL/DO/24995</t>
  </si>
  <si>
    <t>PL/DO/25139</t>
  </si>
  <si>
    <t>PL/DO/25867</t>
  </si>
  <si>
    <t>PL/DO/26145</t>
  </si>
  <si>
    <t>PL/DO/26401</t>
  </si>
  <si>
    <t>PL/DO/26736</t>
  </si>
  <si>
    <t>PL/DO/26758</t>
  </si>
  <si>
    <t>PL/MA/21318</t>
  </si>
  <si>
    <t>PL/MA/21320</t>
  </si>
  <si>
    <t>PL/MA/21658</t>
  </si>
  <si>
    <t>PL/MA/21739</t>
  </si>
  <si>
    <t>PL/MA/21859</t>
  </si>
  <si>
    <t>PL/MA/22041</t>
  </si>
  <si>
    <t>PL/MA/22132</t>
  </si>
  <si>
    <t>PL/MA/22156</t>
  </si>
  <si>
    <t>PL/MA/22226</t>
  </si>
  <si>
    <t>PL/MA/22227</t>
  </si>
  <si>
    <t>PL/MA/22323</t>
  </si>
  <si>
    <t>PL/MA/22339</t>
  </si>
  <si>
    <t>PL/MA/22340</t>
  </si>
  <si>
    <t>PL/MA/22354</t>
  </si>
  <si>
    <t>PL/MA/22419</t>
  </si>
  <si>
    <t>PL/MA/22527</t>
  </si>
  <si>
    <t>PL/MA/22528</t>
  </si>
  <si>
    <t>PL/MA/22540</t>
  </si>
  <si>
    <t>PL/MA/22574</t>
  </si>
  <si>
    <t>PL/MA/22575</t>
  </si>
  <si>
    <t>PL/MA/22606</t>
  </si>
  <si>
    <t>PL/MA/22607</t>
  </si>
  <si>
    <t>CTC</t>
  </si>
  <si>
    <t>(RUPEES TWENTY THOUSAND EIGHT HUNDRED SIX ONLY)</t>
  </si>
  <si>
    <t>AMT.</t>
  </si>
  <si>
    <t>INVOICE
PRAGATI LOGISTICS,
SAMANTA SAHI,
KHUNTIA LANE,8984191006
GST No:21AGHPB9356M1Z9</t>
  </si>
  <si>
    <t xml:space="preserve">
JMB ENTERPRISES
Address: plot-no-93/3057, CHAHATA NAGAR LANE 5,DEULA SAHI BIDANASI-753014 ODISHA,9439162922
GST No:21AAFFJ8299K1ZW
</t>
  </si>
  <si>
    <t xml:space="preserve">Bill Date: 31/03/2024
Bill NO : 43202
Total Amount: 20806.00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</si>
</sst>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981076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18135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MAHANGA</v>
          </cell>
          <cell r="D109">
            <v>55</v>
          </cell>
        </row>
        <row r="110">
          <cell r="C110" t="str">
            <v>BASTA</v>
          </cell>
          <cell r="D110">
            <v>90</v>
          </cell>
        </row>
        <row r="111">
          <cell r="C111" t="str">
            <v>DHENKIKOTE</v>
          </cell>
          <cell r="D111">
            <v>90</v>
          </cell>
        </row>
        <row r="112">
          <cell r="C112" t="str">
            <v>MARKONA</v>
          </cell>
          <cell r="D112">
            <v>60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N5" sqref="N5"/>
    </sheetView>
  </sheetViews>
  <sheetFormatPr defaultRowHeight="15"/>
  <cols>
    <col min="1" max="1" width="3.5703125" style="1" customWidth="1"/>
    <col min="2" max="2" width="10.28515625" style="1" customWidth="1"/>
    <col min="3" max="3" width="12.7109375" style="1" bestFit="1" customWidth="1"/>
    <col min="4" max="4" width="6.42578125" style="1" bestFit="1" customWidth="1"/>
    <col min="5" max="5" width="15.5703125" style="1" customWidth="1"/>
    <col min="6" max="6" width="8.85546875" style="1" customWidth="1"/>
    <col min="7" max="7" width="6.85546875" style="1" customWidth="1"/>
    <col min="8" max="8" width="7.7109375" style="2" customWidth="1"/>
    <col min="9" max="9" width="6.5703125" style="2" bestFit="1" customWidth="1"/>
    <col min="10" max="10" width="7.4257812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23"/>
      <c r="B1" s="24"/>
      <c r="C1" s="24"/>
      <c r="D1" s="24"/>
      <c r="E1" s="25"/>
      <c r="F1" s="20" t="s">
        <v>99</v>
      </c>
      <c r="G1" s="21"/>
      <c r="H1" s="21"/>
      <c r="I1" s="21"/>
      <c r="J1" s="21"/>
      <c r="K1" s="22"/>
    </row>
    <row r="2" spans="1:11" ht="75" customHeight="1">
      <c r="A2" s="26" t="s">
        <v>100</v>
      </c>
      <c r="B2" s="24"/>
      <c r="C2" s="24"/>
      <c r="D2" s="24"/>
      <c r="E2" s="25"/>
      <c r="F2" s="20" t="s">
        <v>101</v>
      </c>
      <c r="G2" s="21"/>
      <c r="H2" s="21"/>
      <c r="I2" s="21"/>
      <c r="J2" s="21"/>
      <c r="K2" s="22"/>
    </row>
    <row r="3" spans="1:11" s="8" customFormat="1">
      <c r="A3" s="6" t="s">
        <v>44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6" t="s">
        <v>50</v>
      </c>
      <c r="H3" s="7" t="s">
        <v>51</v>
      </c>
      <c r="I3" s="7" t="s">
        <v>52</v>
      </c>
      <c r="J3" s="7" t="s">
        <v>53</v>
      </c>
      <c r="K3" s="7" t="s">
        <v>98</v>
      </c>
    </row>
    <row r="4" spans="1:11">
      <c r="A4" s="9">
        <v>1</v>
      </c>
      <c r="B4" s="5" t="s">
        <v>0</v>
      </c>
      <c r="C4" s="5" t="s">
        <v>67</v>
      </c>
      <c r="D4" s="10" t="s">
        <v>96</v>
      </c>
      <c r="E4" s="5" t="s">
        <v>55</v>
      </c>
      <c r="F4" s="5" t="s">
        <v>1</v>
      </c>
      <c r="G4" s="5">
        <v>5</v>
      </c>
      <c r="H4" s="4">
        <f>VLOOKUP(E4,'[1]JMB ENT'!$C$4:$D$113,2,FALSE)</f>
        <v>60</v>
      </c>
      <c r="I4" s="4">
        <f t="shared" ref="I4:I33" si="0">G4*2</f>
        <v>10</v>
      </c>
      <c r="J4" s="4">
        <v>25</v>
      </c>
      <c r="K4" s="4">
        <f t="shared" ref="K4:K33" si="1">G4*H4+I4+J4</f>
        <v>335</v>
      </c>
    </row>
    <row r="5" spans="1:11">
      <c r="A5" s="9">
        <v>2</v>
      </c>
      <c r="B5" s="5" t="s">
        <v>0</v>
      </c>
      <c r="C5" s="5" t="s">
        <v>66</v>
      </c>
      <c r="D5" s="10" t="s">
        <v>96</v>
      </c>
      <c r="E5" s="5" t="s">
        <v>56</v>
      </c>
      <c r="F5" s="5" t="s">
        <v>2</v>
      </c>
      <c r="G5" s="5">
        <v>5</v>
      </c>
      <c r="H5" s="4">
        <f>VLOOKUP(E5,'[1]JMB ENT'!$C$4:$D$113,2,FALSE)</f>
        <v>52</v>
      </c>
      <c r="I5" s="4">
        <f t="shared" si="0"/>
        <v>10</v>
      </c>
      <c r="J5" s="4">
        <v>25</v>
      </c>
      <c r="K5" s="4">
        <f t="shared" si="1"/>
        <v>295</v>
      </c>
    </row>
    <row r="6" spans="1:11">
      <c r="A6" s="9">
        <v>3</v>
      </c>
      <c r="B6" s="5" t="s">
        <v>3</v>
      </c>
      <c r="C6" s="5" t="s">
        <v>68</v>
      </c>
      <c r="D6" s="10" t="s">
        <v>96</v>
      </c>
      <c r="E6" s="5" t="s">
        <v>55</v>
      </c>
      <c r="F6" s="5" t="s">
        <v>4</v>
      </c>
      <c r="G6" s="5">
        <v>3</v>
      </c>
      <c r="H6" s="4">
        <f>VLOOKUP(E6,'[1]JMB ENT'!$C$4:$D$113,2,FALSE)</f>
        <v>60</v>
      </c>
      <c r="I6" s="4">
        <f t="shared" si="0"/>
        <v>6</v>
      </c>
      <c r="J6" s="4">
        <v>25</v>
      </c>
      <c r="K6" s="4">
        <f t="shared" si="1"/>
        <v>211</v>
      </c>
    </row>
    <row r="7" spans="1:11">
      <c r="A7" s="9">
        <v>4</v>
      </c>
      <c r="B7" s="5" t="s">
        <v>3</v>
      </c>
      <c r="C7" s="5" t="s">
        <v>74</v>
      </c>
      <c r="D7" s="10" t="s">
        <v>96</v>
      </c>
      <c r="E7" s="5" t="s">
        <v>60</v>
      </c>
      <c r="F7" s="5" t="s">
        <v>24</v>
      </c>
      <c r="G7" s="5">
        <v>1</v>
      </c>
      <c r="H7" s="4">
        <f>VLOOKUP(E7,'[1]JMB ENT'!$C$4:$D$113,2,FALSE)</f>
        <v>52</v>
      </c>
      <c r="I7" s="4">
        <f t="shared" si="0"/>
        <v>2</v>
      </c>
      <c r="J7" s="4">
        <v>25</v>
      </c>
      <c r="K7" s="4">
        <f t="shared" si="1"/>
        <v>79</v>
      </c>
    </row>
    <row r="8" spans="1:11">
      <c r="A8" s="9">
        <v>5</v>
      </c>
      <c r="B8" s="5" t="s">
        <v>3</v>
      </c>
      <c r="C8" s="5" t="s">
        <v>75</v>
      </c>
      <c r="D8" s="10" t="s">
        <v>96</v>
      </c>
      <c r="E8" s="5" t="s">
        <v>61</v>
      </c>
      <c r="F8" s="5" t="s">
        <v>25</v>
      </c>
      <c r="G8" s="5">
        <v>8</v>
      </c>
      <c r="H8" s="4">
        <f>VLOOKUP(E8,'[1]JMB ENT'!$C$4:$D$113,2,FALSE)</f>
        <v>60</v>
      </c>
      <c r="I8" s="4">
        <f t="shared" si="0"/>
        <v>16</v>
      </c>
      <c r="J8" s="4">
        <v>25</v>
      </c>
      <c r="K8" s="4">
        <f t="shared" si="1"/>
        <v>521</v>
      </c>
    </row>
    <row r="9" spans="1:11">
      <c r="A9" s="9">
        <v>6</v>
      </c>
      <c r="B9" s="5" t="s">
        <v>33</v>
      </c>
      <c r="C9" s="5" t="s">
        <v>76</v>
      </c>
      <c r="D9" s="10" t="s">
        <v>96</v>
      </c>
      <c r="E9" s="5" t="s">
        <v>62</v>
      </c>
      <c r="F9" s="5" t="s">
        <v>34</v>
      </c>
      <c r="G9" s="5">
        <v>20</v>
      </c>
      <c r="H9" s="4">
        <f>VLOOKUP(E9,'[1]JMB ENT'!$C$4:$D$113,2,FALSE)</f>
        <v>55</v>
      </c>
      <c r="I9" s="4">
        <f t="shared" si="0"/>
        <v>40</v>
      </c>
      <c r="J9" s="4">
        <v>25</v>
      </c>
      <c r="K9" s="4">
        <f t="shared" si="1"/>
        <v>1165</v>
      </c>
    </row>
    <row r="10" spans="1:11">
      <c r="A10" s="9">
        <v>7</v>
      </c>
      <c r="B10" s="5" t="s">
        <v>41</v>
      </c>
      <c r="C10" s="5" t="s">
        <v>77</v>
      </c>
      <c r="D10" s="10" t="s">
        <v>96</v>
      </c>
      <c r="E10" s="5" t="s">
        <v>60</v>
      </c>
      <c r="F10" s="5" t="s">
        <v>42</v>
      </c>
      <c r="G10" s="5">
        <v>8</v>
      </c>
      <c r="H10" s="4">
        <f>VLOOKUP(E10,'[1]JMB ENT'!$C$4:$D$113,2,FALSE)</f>
        <v>52</v>
      </c>
      <c r="I10" s="4">
        <f t="shared" si="0"/>
        <v>16</v>
      </c>
      <c r="J10" s="4">
        <v>25</v>
      </c>
      <c r="K10" s="4">
        <f t="shared" si="1"/>
        <v>457</v>
      </c>
    </row>
    <row r="11" spans="1:11">
      <c r="A11" s="9">
        <v>8</v>
      </c>
      <c r="B11" s="5" t="s">
        <v>9</v>
      </c>
      <c r="C11" s="5" t="s">
        <v>69</v>
      </c>
      <c r="D11" s="10" t="s">
        <v>96</v>
      </c>
      <c r="E11" s="5" t="s">
        <v>55</v>
      </c>
      <c r="F11" s="5" t="s">
        <v>10</v>
      </c>
      <c r="G11" s="5">
        <v>17</v>
      </c>
      <c r="H11" s="4">
        <f>VLOOKUP(E11,'[1]JMB ENT'!$C$4:$D$113,2,FALSE)</f>
        <v>60</v>
      </c>
      <c r="I11" s="4">
        <f t="shared" si="0"/>
        <v>34</v>
      </c>
      <c r="J11" s="4">
        <v>25</v>
      </c>
      <c r="K11" s="4">
        <f t="shared" si="1"/>
        <v>1079</v>
      </c>
    </row>
    <row r="12" spans="1:11">
      <c r="A12" s="9">
        <v>9</v>
      </c>
      <c r="B12" s="5" t="s">
        <v>9</v>
      </c>
      <c r="C12" s="5" t="s">
        <v>78</v>
      </c>
      <c r="D12" s="10" t="s">
        <v>96</v>
      </c>
      <c r="E12" s="5" t="s">
        <v>62</v>
      </c>
      <c r="F12" s="5" t="s">
        <v>13</v>
      </c>
      <c r="G12" s="5">
        <v>3</v>
      </c>
      <c r="H12" s="4">
        <f>VLOOKUP(E12,'[1]JMB ENT'!$C$4:$D$113,2,FALSE)</f>
        <v>55</v>
      </c>
      <c r="I12" s="4">
        <f t="shared" si="0"/>
        <v>6</v>
      </c>
      <c r="J12" s="4">
        <v>25</v>
      </c>
      <c r="K12" s="4">
        <f t="shared" si="1"/>
        <v>196</v>
      </c>
    </row>
    <row r="13" spans="1:11">
      <c r="A13" s="9">
        <v>10</v>
      </c>
      <c r="B13" s="5" t="s">
        <v>5</v>
      </c>
      <c r="C13" s="5" t="s">
        <v>70</v>
      </c>
      <c r="D13" s="10" t="s">
        <v>96</v>
      </c>
      <c r="E13" s="5" t="s">
        <v>57</v>
      </c>
      <c r="F13" s="5" t="s">
        <v>6</v>
      </c>
      <c r="G13" s="5">
        <v>19</v>
      </c>
      <c r="H13" s="4">
        <f>VLOOKUP(E13,'[1]JMB ENT'!$C$4:$D$113,2,FALSE)</f>
        <v>55</v>
      </c>
      <c r="I13" s="4">
        <f t="shared" si="0"/>
        <v>38</v>
      </c>
      <c r="J13" s="4">
        <v>25</v>
      </c>
      <c r="K13" s="4">
        <f t="shared" si="1"/>
        <v>1108</v>
      </c>
    </row>
    <row r="14" spans="1:11">
      <c r="A14" s="9">
        <v>11</v>
      </c>
      <c r="B14" s="5" t="s">
        <v>5</v>
      </c>
      <c r="C14" s="5" t="s">
        <v>79</v>
      </c>
      <c r="D14" s="10" t="s">
        <v>96</v>
      </c>
      <c r="E14" s="5" t="s">
        <v>61</v>
      </c>
      <c r="F14" s="5" t="s">
        <v>35</v>
      </c>
      <c r="G14" s="5">
        <v>4</v>
      </c>
      <c r="H14" s="4">
        <f>VLOOKUP(E14,'[1]JMB ENT'!$C$4:$D$113,2,FALSE)</f>
        <v>60</v>
      </c>
      <c r="I14" s="4">
        <f t="shared" si="0"/>
        <v>8</v>
      </c>
      <c r="J14" s="4">
        <v>25</v>
      </c>
      <c r="K14" s="4">
        <f t="shared" si="1"/>
        <v>273</v>
      </c>
    </row>
    <row r="15" spans="1:11">
      <c r="A15" s="9">
        <v>12</v>
      </c>
      <c r="B15" s="5" t="s">
        <v>20</v>
      </c>
      <c r="C15" s="5" t="s">
        <v>80</v>
      </c>
      <c r="D15" s="10" t="s">
        <v>96</v>
      </c>
      <c r="E15" s="5" t="s">
        <v>62</v>
      </c>
      <c r="F15" s="5" t="s">
        <v>21</v>
      </c>
      <c r="G15" s="5">
        <v>50</v>
      </c>
      <c r="H15" s="4">
        <f>VLOOKUP(E15,'[1]JMB ENT'!$C$4:$D$113,2,FALSE)</f>
        <v>55</v>
      </c>
      <c r="I15" s="4">
        <f t="shared" si="0"/>
        <v>100</v>
      </c>
      <c r="J15" s="4">
        <v>25</v>
      </c>
      <c r="K15" s="4">
        <f t="shared" si="1"/>
        <v>2875</v>
      </c>
    </row>
    <row r="16" spans="1:11">
      <c r="A16" s="9">
        <v>13</v>
      </c>
      <c r="B16" s="5" t="s">
        <v>20</v>
      </c>
      <c r="C16" s="5" t="s">
        <v>81</v>
      </c>
      <c r="D16" s="10" t="s">
        <v>96</v>
      </c>
      <c r="E16" s="5" t="s">
        <v>62</v>
      </c>
      <c r="F16" s="5" t="s">
        <v>36</v>
      </c>
      <c r="G16" s="5">
        <v>40</v>
      </c>
      <c r="H16" s="4">
        <f>VLOOKUP(E16,'[1]JMB ENT'!$C$4:$D$113,2,FALSE)</f>
        <v>55</v>
      </c>
      <c r="I16" s="4">
        <f t="shared" si="0"/>
        <v>80</v>
      </c>
      <c r="J16" s="4">
        <v>25</v>
      </c>
      <c r="K16" s="4">
        <f t="shared" si="1"/>
        <v>2305</v>
      </c>
    </row>
    <row r="17" spans="1:11">
      <c r="A17" s="9">
        <v>14</v>
      </c>
      <c r="B17" s="5" t="s">
        <v>22</v>
      </c>
      <c r="C17" s="5" t="s">
        <v>71</v>
      </c>
      <c r="D17" s="10" t="s">
        <v>96</v>
      </c>
      <c r="E17" s="5" t="s">
        <v>58</v>
      </c>
      <c r="F17" s="5" t="s">
        <v>23</v>
      </c>
      <c r="G17" s="5">
        <v>4</v>
      </c>
      <c r="H17" s="4">
        <f>VLOOKUP(E17,'[1]JMB ENT'!$C$4:$D$113,2,FALSE)</f>
        <v>52</v>
      </c>
      <c r="I17" s="4">
        <f t="shared" si="0"/>
        <v>8</v>
      </c>
      <c r="J17" s="4">
        <v>25</v>
      </c>
      <c r="K17" s="4">
        <f t="shared" si="1"/>
        <v>241</v>
      </c>
    </row>
    <row r="18" spans="1:11">
      <c r="A18" s="9">
        <v>15</v>
      </c>
      <c r="B18" s="5" t="s">
        <v>22</v>
      </c>
      <c r="C18" s="5" t="s">
        <v>82</v>
      </c>
      <c r="D18" s="10" t="s">
        <v>96</v>
      </c>
      <c r="E18" s="5" t="s">
        <v>60</v>
      </c>
      <c r="F18" s="5" t="s">
        <v>39</v>
      </c>
      <c r="G18" s="5">
        <v>2</v>
      </c>
      <c r="H18" s="4">
        <f>VLOOKUP(E18,'[1]JMB ENT'!$C$4:$D$113,2,FALSE)</f>
        <v>52</v>
      </c>
      <c r="I18" s="4">
        <f t="shared" si="0"/>
        <v>4</v>
      </c>
      <c r="J18" s="4">
        <v>25</v>
      </c>
      <c r="K18" s="4">
        <f t="shared" si="1"/>
        <v>133</v>
      </c>
    </row>
    <row r="19" spans="1:11">
      <c r="A19" s="9">
        <v>16</v>
      </c>
      <c r="B19" s="5" t="s">
        <v>22</v>
      </c>
      <c r="C19" s="5" t="s">
        <v>83</v>
      </c>
      <c r="D19" s="10" t="s">
        <v>96</v>
      </c>
      <c r="E19" s="5" t="s">
        <v>60</v>
      </c>
      <c r="F19" s="5" t="s">
        <v>40</v>
      </c>
      <c r="G19" s="5">
        <v>5</v>
      </c>
      <c r="H19" s="4">
        <f>VLOOKUP(E19,'[1]JMB ENT'!$C$4:$D$113,2,FALSE)</f>
        <v>52</v>
      </c>
      <c r="I19" s="4">
        <f t="shared" si="0"/>
        <v>10</v>
      </c>
      <c r="J19" s="4">
        <v>25</v>
      </c>
      <c r="K19" s="4">
        <f t="shared" si="1"/>
        <v>295</v>
      </c>
    </row>
    <row r="20" spans="1:11">
      <c r="A20" s="9">
        <v>17</v>
      </c>
      <c r="B20" s="5" t="s">
        <v>11</v>
      </c>
      <c r="C20" s="5" t="s">
        <v>84</v>
      </c>
      <c r="D20" s="10" t="s">
        <v>96</v>
      </c>
      <c r="E20" s="5" t="s">
        <v>62</v>
      </c>
      <c r="F20" s="5" t="s">
        <v>12</v>
      </c>
      <c r="G20" s="5">
        <v>5</v>
      </c>
      <c r="H20" s="4">
        <f>VLOOKUP(E20,'[1]JMB ENT'!$C$4:$D$113,2,FALSE)</f>
        <v>55</v>
      </c>
      <c r="I20" s="4">
        <f t="shared" si="0"/>
        <v>10</v>
      </c>
      <c r="J20" s="4">
        <v>25</v>
      </c>
      <c r="K20" s="4">
        <f t="shared" si="1"/>
        <v>310</v>
      </c>
    </row>
    <row r="21" spans="1:11">
      <c r="A21" s="9">
        <v>18</v>
      </c>
      <c r="B21" s="5" t="s">
        <v>11</v>
      </c>
      <c r="C21" s="5" t="s">
        <v>85</v>
      </c>
      <c r="D21" s="10" t="s">
        <v>96</v>
      </c>
      <c r="E21" s="5" t="s">
        <v>62</v>
      </c>
      <c r="F21" s="5" t="s">
        <v>29</v>
      </c>
      <c r="G21" s="5">
        <v>10</v>
      </c>
      <c r="H21" s="4">
        <f>VLOOKUP(E21,'[1]JMB ENT'!$C$4:$D$113,2,FALSE)</f>
        <v>55</v>
      </c>
      <c r="I21" s="4">
        <f t="shared" si="0"/>
        <v>20</v>
      </c>
      <c r="J21" s="4">
        <v>25</v>
      </c>
      <c r="K21" s="4">
        <f t="shared" si="1"/>
        <v>595</v>
      </c>
    </row>
    <row r="22" spans="1:11">
      <c r="A22" s="9">
        <v>19</v>
      </c>
      <c r="B22" s="5" t="s">
        <v>11</v>
      </c>
      <c r="C22" s="5" t="s">
        <v>86</v>
      </c>
      <c r="D22" s="10" t="s">
        <v>96</v>
      </c>
      <c r="E22" s="5" t="s">
        <v>62</v>
      </c>
      <c r="F22" s="5" t="s">
        <v>30</v>
      </c>
      <c r="G22" s="5">
        <v>25</v>
      </c>
      <c r="H22" s="4">
        <f>VLOOKUP(E22,'[1]JMB ENT'!$C$4:$D$113,2,FALSE)</f>
        <v>55</v>
      </c>
      <c r="I22" s="4">
        <f t="shared" si="0"/>
        <v>50</v>
      </c>
      <c r="J22" s="4">
        <v>25</v>
      </c>
      <c r="K22" s="4">
        <f t="shared" si="1"/>
        <v>1450</v>
      </c>
    </row>
    <row r="23" spans="1:11">
      <c r="A23" s="9">
        <v>20</v>
      </c>
      <c r="B23" s="5" t="s">
        <v>11</v>
      </c>
      <c r="C23" s="5" t="s">
        <v>87</v>
      </c>
      <c r="D23" s="10" t="s">
        <v>96</v>
      </c>
      <c r="E23" s="5" t="s">
        <v>62</v>
      </c>
      <c r="F23" s="5" t="s">
        <v>19</v>
      </c>
      <c r="G23" s="5">
        <v>2</v>
      </c>
      <c r="H23" s="4">
        <f>VLOOKUP(E23,'[1]JMB ENT'!$C$4:$D$113,2,FALSE)</f>
        <v>55</v>
      </c>
      <c r="I23" s="4">
        <f t="shared" si="0"/>
        <v>4</v>
      </c>
      <c r="J23" s="4">
        <v>25</v>
      </c>
      <c r="K23" s="4">
        <f t="shared" si="1"/>
        <v>139</v>
      </c>
    </row>
    <row r="24" spans="1:11">
      <c r="A24" s="9">
        <v>21</v>
      </c>
      <c r="B24" s="5" t="s">
        <v>37</v>
      </c>
      <c r="C24" s="5" t="s">
        <v>88</v>
      </c>
      <c r="D24" s="10" t="s">
        <v>96</v>
      </c>
      <c r="E24" s="5" t="s">
        <v>60</v>
      </c>
      <c r="F24" s="5" t="s">
        <v>38</v>
      </c>
      <c r="G24" s="5">
        <v>6</v>
      </c>
      <c r="H24" s="4">
        <f>VLOOKUP(E24,'[1]JMB ENT'!$C$4:$D$113,2,FALSE)</f>
        <v>52</v>
      </c>
      <c r="I24" s="4">
        <f t="shared" si="0"/>
        <v>12</v>
      </c>
      <c r="J24" s="4">
        <v>25</v>
      </c>
      <c r="K24" s="4">
        <f t="shared" si="1"/>
        <v>349</v>
      </c>
    </row>
    <row r="25" spans="1:11">
      <c r="A25" s="9">
        <v>22</v>
      </c>
      <c r="B25" s="5" t="s">
        <v>17</v>
      </c>
      <c r="C25" s="5" t="s">
        <v>72</v>
      </c>
      <c r="D25" s="10" t="s">
        <v>96</v>
      </c>
      <c r="E25" s="5" t="s">
        <v>59</v>
      </c>
      <c r="F25" s="5" t="s">
        <v>18</v>
      </c>
      <c r="G25" s="5">
        <v>17</v>
      </c>
      <c r="H25" s="4">
        <f>VLOOKUP(E25,'[1]JMB ENT'!$C$4:$D$113,2,FALSE)</f>
        <v>50</v>
      </c>
      <c r="I25" s="4">
        <f t="shared" si="0"/>
        <v>34</v>
      </c>
      <c r="J25" s="4">
        <v>25</v>
      </c>
      <c r="K25" s="4">
        <f t="shared" si="1"/>
        <v>909</v>
      </c>
    </row>
    <row r="26" spans="1:11">
      <c r="A26" s="9">
        <v>23</v>
      </c>
      <c r="B26" s="5" t="s">
        <v>7</v>
      </c>
      <c r="C26" s="5" t="s">
        <v>73</v>
      </c>
      <c r="D26" s="10" t="s">
        <v>96</v>
      </c>
      <c r="E26" s="5" t="s">
        <v>55</v>
      </c>
      <c r="F26" s="5" t="s">
        <v>8</v>
      </c>
      <c r="G26" s="5">
        <v>2</v>
      </c>
      <c r="H26" s="4">
        <f>VLOOKUP(E26,'[1]JMB ENT'!$C$4:$D$113,2,FALSE)</f>
        <v>60</v>
      </c>
      <c r="I26" s="4">
        <f t="shared" si="0"/>
        <v>4</v>
      </c>
      <c r="J26" s="4">
        <v>25</v>
      </c>
      <c r="K26" s="4">
        <f t="shared" si="1"/>
        <v>149</v>
      </c>
    </row>
    <row r="27" spans="1:11">
      <c r="A27" s="9">
        <v>24</v>
      </c>
      <c r="B27" s="5" t="s">
        <v>7</v>
      </c>
      <c r="C27" s="5" t="s">
        <v>89</v>
      </c>
      <c r="D27" s="10" t="s">
        <v>96</v>
      </c>
      <c r="E27" s="5" t="s">
        <v>63</v>
      </c>
      <c r="F27" s="5" t="s">
        <v>15</v>
      </c>
      <c r="G27" s="5">
        <v>28</v>
      </c>
      <c r="H27" s="4">
        <f>VLOOKUP(E27,'[1]JMB ENT'!$C$4:$D$113,2,FALSE)</f>
        <v>90</v>
      </c>
      <c r="I27" s="4">
        <f t="shared" si="0"/>
        <v>56</v>
      </c>
      <c r="J27" s="4">
        <v>25</v>
      </c>
      <c r="K27" s="4">
        <f t="shared" si="1"/>
        <v>2601</v>
      </c>
    </row>
    <row r="28" spans="1:11">
      <c r="A28" s="9">
        <v>25</v>
      </c>
      <c r="B28" s="5" t="s">
        <v>7</v>
      </c>
      <c r="C28" s="5" t="s">
        <v>90</v>
      </c>
      <c r="D28" s="10" t="s">
        <v>96</v>
      </c>
      <c r="E28" s="5" t="s">
        <v>60</v>
      </c>
      <c r="F28" s="5" t="s">
        <v>16</v>
      </c>
      <c r="G28" s="5">
        <v>6</v>
      </c>
      <c r="H28" s="4">
        <f>VLOOKUP(E28,'[1]JMB ENT'!$C$4:$D$113,2,FALSE)</f>
        <v>52</v>
      </c>
      <c r="I28" s="4">
        <f t="shared" si="0"/>
        <v>12</v>
      </c>
      <c r="J28" s="4">
        <v>25</v>
      </c>
      <c r="K28" s="4">
        <f t="shared" si="1"/>
        <v>349</v>
      </c>
    </row>
    <row r="29" spans="1:11">
      <c r="A29" s="9">
        <v>26</v>
      </c>
      <c r="B29" s="5" t="s">
        <v>7</v>
      </c>
      <c r="C29" s="5" t="s">
        <v>91</v>
      </c>
      <c r="D29" s="10" t="s">
        <v>96</v>
      </c>
      <c r="E29" s="5" t="s">
        <v>64</v>
      </c>
      <c r="F29" s="5" t="s">
        <v>14</v>
      </c>
      <c r="G29" s="5">
        <v>8</v>
      </c>
      <c r="H29" s="4">
        <f>VLOOKUP(E29,'[1]JMB ENT'!$C$4:$D$113,2,FALSE)</f>
        <v>90</v>
      </c>
      <c r="I29" s="4">
        <f t="shared" si="0"/>
        <v>16</v>
      </c>
      <c r="J29" s="4">
        <v>25</v>
      </c>
      <c r="K29" s="4">
        <f t="shared" si="1"/>
        <v>761</v>
      </c>
    </row>
    <row r="30" spans="1:11">
      <c r="A30" s="9">
        <v>27</v>
      </c>
      <c r="B30" s="5" t="s">
        <v>7</v>
      </c>
      <c r="C30" s="5" t="s">
        <v>92</v>
      </c>
      <c r="D30" s="10" t="s">
        <v>96</v>
      </c>
      <c r="E30" s="5" t="s">
        <v>60</v>
      </c>
      <c r="F30" s="5" t="s">
        <v>31</v>
      </c>
      <c r="G30" s="5">
        <v>7</v>
      </c>
      <c r="H30" s="4">
        <f>VLOOKUP(E30,'[1]JMB ENT'!$C$4:$D$113,2,FALSE)</f>
        <v>52</v>
      </c>
      <c r="I30" s="4">
        <f t="shared" si="0"/>
        <v>14</v>
      </c>
      <c r="J30" s="4">
        <v>25</v>
      </c>
      <c r="K30" s="4">
        <f t="shared" si="1"/>
        <v>403</v>
      </c>
    </row>
    <row r="31" spans="1:11">
      <c r="A31" s="9">
        <v>28</v>
      </c>
      <c r="B31" s="5" t="s">
        <v>7</v>
      </c>
      <c r="C31" s="5" t="s">
        <v>93</v>
      </c>
      <c r="D31" s="10" t="s">
        <v>96</v>
      </c>
      <c r="E31" s="5" t="s">
        <v>61</v>
      </c>
      <c r="F31" s="5" t="s">
        <v>32</v>
      </c>
      <c r="G31" s="5">
        <v>5</v>
      </c>
      <c r="H31" s="4">
        <f>VLOOKUP(E31,'[1]JMB ENT'!$C$4:$D$113,2,FALSE)</f>
        <v>60</v>
      </c>
      <c r="I31" s="4">
        <f t="shared" si="0"/>
        <v>10</v>
      </c>
      <c r="J31" s="4">
        <v>25</v>
      </c>
      <c r="K31" s="4">
        <f t="shared" si="1"/>
        <v>335</v>
      </c>
    </row>
    <row r="32" spans="1:11">
      <c r="A32" s="9">
        <v>29</v>
      </c>
      <c r="B32" s="5" t="s">
        <v>26</v>
      </c>
      <c r="C32" s="5" t="s">
        <v>94</v>
      </c>
      <c r="D32" s="10" t="s">
        <v>96</v>
      </c>
      <c r="E32" s="5" t="s">
        <v>62</v>
      </c>
      <c r="F32" s="5" t="s">
        <v>28</v>
      </c>
      <c r="G32" s="5">
        <v>6</v>
      </c>
      <c r="H32" s="4">
        <f>VLOOKUP(E32,'[1]JMB ENT'!$C$4:$D$113,2,FALSE)</f>
        <v>55</v>
      </c>
      <c r="I32" s="4">
        <f t="shared" si="0"/>
        <v>12</v>
      </c>
      <c r="J32" s="4">
        <v>25</v>
      </c>
      <c r="K32" s="4">
        <f t="shared" si="1"/>
        <v>367</v>
      </c>
    </row>
    <row r="33" spans="1:11">
      <c r="A33" s="9">
        <v>30</v>
      </c>
      <c r="B33" s="5" t="s">
        <v>26</v>
      </c>
      <c r="C33" s="5" t="s">
        <v>95</v>
      </c>
      <c r="D33" s="10" t="s">
        <v>96</v>
      </c>
      <c r="E33" s="5" t="s">
        <v>65</v>
      </c>
      <c r="F33" s="5" t="s">
        <v>27</v>
      </c>
      <c r="G33" s="5">
        <v>8</v>
      </c>
      <c r="H33" s="4">
        <f>VLOOKUP(E33,'[1]JMB ENT'!$C$4:$D$113,2,FALSE)</f>
        <v>60</v>
      </c>
      <c r="I33" s="4">
        <f t="shared" si="0"/>
        <v>16</v>
      </c>
      <c r="J33" s="4">
        <v>25</v>
      </c>
      <c r="K33" s="4">
        <f t="shared" si="1"/>
        <v>521</v>
      </c>
    </row>
    <row r="34" spans="1:11" s="12" customFormat="1">
      <c r="A34" s="16" t="s">
        <v>97</v>
      </c>
      <c r="B34" s="16"/>
      <c r="C34" s="16"/>
      <c r="D34" s="16"/>
      <c r="E34" s="16"/>
      <c r="F34" s="16"/>
      <c r="G34" s="16"/>
      <c r="H34" s="17"/>
      <c r="I34" s="17"/>
      <c r="J34" s="17"/>
      <c r="K34" s="11">
        <f>SUM(K4:K33)</f>
        <v>20806</v>
      </c>
    </row>
    <row r="35" spans="1:11" s="3" customFormat="1" ht="30" customHeight="1">
      <c r="A35" s="18" t="s">
        <v>54</v>
      </c>
      <c r="B35" s="18"/>
      <c r="C35" s="18"/>
      <c r="D35" s="18"/>
      <c r="E35" s="18"/>
      <c r="F35" s="18"/>
      <c r="G35" s="18"/>
      <c r="H35" s="19"/>
      <c r="I35" s="19"/>
      <c r="J35" s="19"/>
      <c r="K35" s="19"/>
    </row>
    <row r="36" spans="1:11" s="3" customFormat="1" ht="30" customHeight="1">
      <c r="A36" s="18" t="s">
        <v>43</v>
      </c>
      <c r="B36" s="18"/>
      <c r="C36" s="18"/>
      <c r="D36" s="18"/>
      <c r="E36" s="18"/>
      <c r="F36" s="18"/>
      <c r="G36" s="18"/>
      <c r="H36" s="19"/>
      <c r="I36" s="19"/>
      <c r="J36" s="19"/>
      <c r="K36" s="19"/>
    </row>
    <row r="37" spans="1:11" s="13" customFormat="1">
      <c r="G37" s="14">
        <f>SUM(G4:G33)</f>
        <v>329</v>
      </c>
      <c r="H37" s="15"/>
      <c r="I37" s="15"/>
      <c r="J37" s="15"/>
      <c r="K37" s="15"/>
    </row>
  </sheetData>
  <sortState ref="B4:K33">
    <sortCondition ref="B4:B33"/>
    <sortCondition ref="C4:C33"/>
  </sortState>
  <mergeCells count="7">
    <mergeCell ref="A34:J34"/>
    <mergeCell ref="A35:K35"/>
    <mergeCell ref="A36:K36"/>
    <mergeCell ref="F1:K1"/>
    <mergeCell ref="F2:K2"/>
    <mergeCell ref="A1:E1"/>
    <mergeCell ref="A2:E2"/>
  </mergeCells>
  <pageMargins left="0.41" right="0.36" top="0.5" bottom="0.37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2024-04-16T14:53:10Z</cp:lastPrinted>
  <dcterms:created xsi:type="dcterms:W3CDTF">2024-04-15T05:01:36Z</dcterms:created>
  <dcterms:modified xsi:type="dcterms:W3CDTF">2024-04-16T14:57:30Z</dcterms:modified>
</cp:coreProperties>
</file>