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definedNames>
    <definedName name="_xlnm._FilterDatabase" localSheetId="0" hidden="1">Invoice!$B$3:$P$53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51" i="1" l="1"/>
  <c r="H51" i="1"/>
  <c r="L49" i="1"/>
  <c r="N49" i="1" s="1"/>
  <c r="L48" i="1"/>
  <c r="N48" i="1" s="1"/>
  <c r="L47" i="1"/>
  <c r="N47" i="1" s="1"/>
  <c r="L46" i="1"/>
  <c r="N46" i="1" s="1"/>
  <c r="L45" i="1"/>
  <c r="N45" i="1" s="1"/>
  <c r="L44" i="1"/>
  <c r="N44" i="1" s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21" i="1"/>
  <c r="N21" i="1" s="1"/>
  <c r="L20" i="1"/>
  <c r="N20" i="1" s="1"/>
  <c r="L19" i="1"/>
  <c r="N19" i="1" s="1"/>
  <c r="L18" i="1"/>
  <c r="N18" i="1" s="1"/>
  <c r="L17" i="1"/>
  <c r="N17" i="1" s="1"/>
  <c r="L16" i="1"/>
  <c r="N16" i="1" s="1"/>
  <c r="L15" i="1"/>
  <c r="N15" i="1" s="1"/>
  <c r="L14" i="1"/>
  <c r="N14" i="1" s="1"/>
  <c r="L13" i="1"/>
  <c r="N13" i="1" s="1"/>
  <c r="L12" i="1"/>
  <c r="N12" i="1" s="1"/>
  <c r="L11" i="1"/>
  <c r="N11" i="1" s="1"/>
  <c r="L10" i="1"/>
  <c r="N10" i="1" s="1"/>
  <c r="L9" i="1"/>
  <c r="N9" i="1" s="1"/>
  <c r="L8" i="1"/>
  <c r="N8" i="1" s="1"/>
  <c r="L7" i="1"/>
  <c r="N7" i="1" s="1"/>
  <c r="L6" i="1"/>
  <c r="N6" i="1" s="1"/>
  <c r="L5" i="1"/>
  <c r="N5" i="1" s="1"/>
  <c r="L4" i="1"/>
  <c r="N4" i="1" s="1"/>
  <c r="N50" i="1" l="1"/>
</calcChain>
</file>

<file path=xl/sharedStrings.xml><?xml version="1.0" encoding="utf-8"?>
<sst xmlns="http://schemas.openxmlformats.org/spreadsheetml/2006/main" count="316" uniqueCount="189">
  <si>
    <t>WEIGHT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</si>
  <si>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</si>
  <si>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</si>
  <si>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</si>
  <si>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</si>
  <si>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</si>
  <si>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</si>
  <si>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</si>
  <si>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</si>
  <si>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</si>
  <si>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</si>
  <si>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</si>
  <si>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</si>
  <si>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</si>
  <si>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</si>
  <si>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</si>
  <si>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</si>
  <si>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01/12/2025</t>
  </si>
  <si>
    <t>PL/JA/15200</t>
  </si>
  <si>
    <t>1804</t>
  </si>
  <si>
    <t>AGARWALLA AND SONS</t>
  </si>
  <si>
    <t xml:space="preserve">
To,
M/S NEXON PAINTS PRIVATE LIMITED
Address: JAGATPUR, CUTTACK
GST No: 21AALCS8326D1ZI
</t>
  </si>
  <si>
    <t>add in ranga rao &amp; sons dec, 25</t>
  </si>
  <si>
    <t>OLD RATE</t>
  </si>
  <si>
    <t>HIKE 20% RATE</t>
  </si>
  <si>
    <t>Kindly, verify &amp; confirm within 7 days, else GST will be filed by 20th APRIL, 2025.
GST to be paid by Consignor under Reverse Charge Mechanism(RCM) as per GST.</t>
  </si>
  <si>
    <t>02/3/2026</t>
  </si>
  <si>
    <t>PL/JA/20040</t>
  </si>
  <si>
    <t>454</t>
  </si>
  <si>
    <t>DHENKANAL</t>
  </si>
  <si>
    <t>RATH PAINTS</t>
  </si>
  <si>
    <t>04/3/2026</t>
  </si>
  <si>
    <t>PL/JA/21568</t>
  </si>
  <si>
    <t>1</t>
  </si>
  <si>
    <t>BALIGUDA</t>
  </si>
  <si>
    <t>BALASORE ENG COLLAGE</t>
  </si>
  <si>
    <t>05/3/2026</t>
  </si>
  <si>
    <t>PL/JA/20157</t>
  </si>
  <si>
    <t>456</t>
  </si>
  <si>
    <t>MANGALPUR</t>
  </si>
  <si>
    <t>GHANASHYAM SAHOO</t>
  </si>
  <si>
    <t>09/3/2026</t>
  </si>
  <si>
    <t>PL/JA/20392</t>
  </si>
  <si>
    <t>457</t>
  </si>
  <si>
    <t>JHARSUGUDA</t>
  </si>
  <si>
    <t xml:space="preserve">KOMAL ENTERPRISES </t>
  </si>
  <si>
    <t>PL/JA/20412</t>
  </si>
  <si>
    <t>462</t>
  </si>
  <si>
    <t>BERHAMPUR</t>
  </si>
  <si>
    <t>RAMCHANDI TRADERS</t>
  </si>
  <si>
    <t>PL/JA/20432</t>
  </si>
  <si>
    <t>459</t>
  </si>
  <si>
    <t>KENDRAPARA</t>
  </si>
  <si>
    <t>SAHOO AND SONS</t>
  </si>
  <si>
    <t>10/3/2026</t>
  </si>
  <si>
    <t>PL/JA/20438</t>
  </si>
  <si>
    <t>463</t>
  </si>
  <si>
    <t>11/3/2026</t>
  </si>
  <si>
    <t>PL/JA/20472</t>
  </si>
  <si>
    <t>467</t>
  </si>
  <si>
    <t>PATTAMUNDAI</t>
  </si>
  <si>
    <t>BABA HARDWARE AND PAINTS</t>
  </si>
  <si>
    <t>PL/JA/20473</t>
  </si>
  <si>
    <t>470</t>
  </si>
  <si>
    <t>PL/JA/20495</t>
  </si>
  <si>
    <t>461</t>
  </si>
  <si>
    <t>CHARCHIKA</t>
  </si>
  <si>
    <t>SHREE KRISHNA COLONY</t>
  </si>
  <si>
    <t>PL/JA/20513</t>
  </si>
  <si>
    <t>460</t>
  </si>
  <si>
    <t>KHETRARAJPUR</t>
  </si>
  <si>
    <t>SAMALESWARI HARDWARE</t>
  </si>
  <si>
    <t>12/3/2026</t>
  </si>
  <si>
    <t>PL/JA/20541</t>
  </si>
  <si>
    <t>471</t>
  </si>
  <si>
    <t>KAMAKHYANAGAR</t>
  </si>
  <si>
    <t>MAHIMA MOTORS</t>
  </si>
  <si>
    <t>PL/JA/20546</t>
  </si>
  <si>
    <t>464</t>
  </si>
  <si>
    <t>JAY MAA LAXMI HARDWARE</t>
  </si>
  <si>
    <t>PL/JA/20547</t>
  </si>
  <si>
    <t>458</t>
  </si>
  <si>
    <t>PL/JA/20550</t>
  </si>
  <si>
    <t>465</t>
  </si>
  <si>
    <t>13/3/2026</t>
  </si>
  <si>
    <t>PL/JA/20624</t>
  </si>
  <si>
    <t>474</t>
  </si>
  <si>
    <t>PURI</t>
  </si>
  <si>
    <t>COLOUR AND COLOUR</t>
  </si>
  <si>
    <t>PL/JA/20634</t>
  </si>
  <si>
    <t>472</t>
  </si>
  <si>
    <t>PL/JA/20713</t>
  </si>
  <si>
    <t>473</t>
  </si>
  <si>
    <t>TIKRAPADA (BOLANGIR)</t>
  </si>
  <si>
    <t xml:space="preserve">PATEL HARDWARE </t>
  </si>
  <si>
    <t>14/3/2026</t>
  </si>
  <si>
    <t>PL/JA/20729</t>
  </si>
  <si>
    <t>480</t>
  </si>
  <si>
    <t>DERABISHI</t>
  </si>
  <si>
    <t>LOHITA BABA PAINTS AND HARDWARE</t>
  </si>
  <si>
    <t>PL/JA/20785</t>
  </si>
  <si>
    <t xml:space="preserve">481 </t>
  </si>
  <si>
    <t>SUNABEDA</t>
  </si>
  <si>
    <t>MAA BANKESWARI ENTERPRISES</t>
  </si>
  <si>
    <t>PL/JA/20786</t>
  </si>
  <si>
    <t>475</t>
  </si>
  <si>
    <t>JEYPORE</t>
  </si>
  <si>
    <t>B K AGENCIES</t>
  </si>
  <si>
    <t>PL/JA/20794</t>
  </si>
  <si>
    <t>477</t>
  </si>
  <si>
    <t>NTPC KANIHA</t>
  </si>
  <si>
    <t>B L HARDWARE</t>
  </si>
  <si>
    <t>PL/JA/20796</t>
  </si>
  <si>
    <t>476</t>
  </si>
  <si>
    <t>PL/JA/20964</t>
  </si>
  <si>
    <t>478</t>
  </si>
  <si>
    <t>MAA SARBAMANGALA COLOUR AND HARDWARE</t>
  </si>
  <si>
    <t>17/3/2026</t>
  </si>
  <si>
    <t>PL/JA/20820</t>
  </si>
  <si>
    <t>482</t>
  </si>
  <si>
    <t>TALAKADADA (KUAMARA)</t>
  </si>
  <si>
    <t>MAA HARDWARE</t>
  </si>
  <si>
    <t>19/3/2026</t>
  </si>
  <si>
    <t>PL/JA/21062</t>
  </si>
  <si>
    <t>484</t>
  </si>
  <si>
    <t>PL/JA/21186</t>
  </si>
  <si>
    <t>493</t>
  </si>
  <si>
    <t>ATABIRA</t>
  </si>
  <si>
    <t>DURGA STORE</t>
  </si>
  <si>
    <t>PL/JA/21193</t>
  </si>
  <si>
    <t>BALIPADA</t>
  </si>
  <si>
    <t>MAA D K DOORS</t>
  </si>
  <si>
    <t>20/3/2026</t>
  </si>
  <si>
    <t>PL/JA/21055</t>
  </si>
  <si>
    <t>496</t>
  </si>
  <si>
    <t>23/3/2026</t>
  </si>
  <si>
    <t>PL/JA/21187</t>
  </si>
  <si>
    <t>487</t>
  </si>
  <si>
    <t>BARIPADA</t>
  </si>
  <si>
    <t>BALAJI LIFE STYLE</t>
  </si>
  <si>
    <t>PL/JA/21208</t>
  </si>
  <si>
    <t>491</t>
  </si>
  <si>
    <t>PL/JA/21299</t>
  </si>
  <si>
    <t>501</t>
  </si>
  <si>
    <t>BASTA</t>
  </si>
  <si>
    <t>MATRUSHAKTI PAINTS</t>
  </si>
  <si>
    <t>PL/JA/21300</t>
  </si>
  <si>
    <t>502</t>
  </si>
  <si>
    <t>24/3/2026</t>
  </si>
  <si>
    <t>PL/JA/21256</t>
  </si>
  <si>
    <t>489</t>
  </si>
  <si>
    <t>KUNDRA</t>
  </si>
  <si>
    <t>KRISHNA TRADERS</t>
  </si>
  <si>
    <t>PL/JA/21268</t>
  </si>
  <si>
    <t>492</t>
  </si>
  <si>
    <t>BORIGUMMA</t>
  </si>
  <si>
    <t>DHANALAXMI ENTERPRISES</t>
  </si>
  <si>
    <t>PL/JA/21318</t>
  </si>
  <si>
    <t>495</t>
  </si>
  <si>
    <t>BEGUNIAPADA</t>
  </si>
  <si>
    <t>SRI LAXMI FURNITURE</t>
  </si>
  <si>
    <t>PL/JA/21319</t>
  </si>
  <si>
    <t>494</t>
  </si>
  <si>
    <t>BJS ENTERPRISES</t>
  </si>
  <si>
    <t>25/3/2026</t>
  </si>
  <si>
    <t>PL/JA/21368</t>
  </si>
  <si>
    <t>503</t>
  </si>
  <si>
    <t>PL/JA/21369</t>
  </si>
  <si>
    <t>486</t>
  </si>
  <si>
    <t>KUCHINDA</t>
  </si>
  <si>
    <t xml:space="preserve">AARYA SALES </t>
  </si>
  <si>
    <t>PL/JA/21370</t>
  </si>
  <si>
    <t>506</t>
  </si>
  <si>
    <t>PL/JA/21380</t>
  </si>
  <si>
    <t>504</t>
  </si>
  <si>
    <t>PL/JA/21485</t>
  </si>
  <si>
    <t>505</t>
  </si>
  <si>
    <t>28/3/2026</t>
  </si>
  <si>
    <t>PL/JA/21590</t>
  </si>
  <si>
    <t>507</t>
  </si>
  <si>
    <t>30/3/2026</t>
  </si>
  <si>
    <t>PL/JA/21631</t>
  </si>
  <si>
    <t>510</t>
  </si>
  <si>
    <t>31/3/2026</t>
  </si>
  <si>
    <t>PL/JA/21698</t>
  </si>
  <si>
    <t>BALAKATI</t>
  </si>
  <si>
    <t>PL/JA/21700</t>
  </si>
  <si>
    <t>(RUPEES ONE LAKH FIFTY SIX THOUSAND FIVE HUNDRED FORTY SEVEN ONLY)</t>
  </si>
  <si>
    <t>Bill Date : 31/03/2026
Bill NO : 29726
Total Amount: 156547.00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</si>
</sst>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4" xfId="0" applyNumberFormat="1" applyFont="1" applyFill="1" applyBorder="1"/>
    <xf numFmtId="0" fontId="0" fillId="2" borderId="2" xfId="0" applyNumberFormat="1" applyFont="1" applyFill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/>
    </xf>
    <xf numFmtId="0" fontId="0" fillId="0" borderId="19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0" fillId="0" borderId="20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Fill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2" fillId="3" borderId="2" xfId="0" applyNumberFormat="1" applyFont="1" applyFill="1" applyBorder="1" applyAlignment="1">
      <alignment vertical="center"/>
    </xf>
    <xf numFmtId="0" fontId="1" fillId="0" borderId="17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 wrapText="1"/>
    </xf>
    <xf numFmtId="0" fontId="0" fillId="3" borderId="3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 wrapText="1"/>
    </xf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238125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9526"/>
          <a:ext cx="3971926" cy="885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3"/>
  <sheetViews>
    <sheetView tabSelected="1" workbookViewId="0">
      <selection activeCell="R2" sqref="R2"/>
    </sheetView>
  </sheetViews>
  <sheetFormatPr defaultRowHeight="15"/>
  <cols>
    <col min="1" max="1" width="2.140625" style="1" customWidth="1"/>
    <col min="2" max="2" width="3.42578125" style="1" bestFit="1" customWidth="1"/>
    <col min="3" max="3" width="9.7109375" style="1" bestFit="1" customWidth="1"/>
    <col min="4" max="4" width="11.7109375" style="1" bestFit="1" customWidth="1"/>
    <col min="5" max="5" width="6.42578125" style="1" customWidth="1"/>
    <col min="6" max="6" width="6.42578125" style="1" bestFit="1" customWidth="1"/>
    <col min="7" max="7" width="18.42578125" style="1" customWidth="1"/>
    <col min="8" max="8" width="6.5703125" style="1" customWidth="1"/>
    <col min="9" max="9" width="9.5703125" style="5" bestFit="1" customWidth="1"/>
    <col min="10" max="10" width="5.85546875" style="2" customWidth="1"/>
    <col min="11" max="11" width="7.85546875" style="2" customWidth="1"/>
    <col min="12" max="12" width="7.5703125" style="2" bestFit="1" customWidth="1"/>
    <col min="13" max="13" width="6.42578125" style="2" bestFit="1" customWidth="1"/>
    <col min="14" max="14" width="9.5703125" style="2" bestFit="1" customWidth="1"/>
    <col min="15" max="15" width="44.7109375" style="1" bestFit="1" customWidth="1"/>
    <col min="16" max="16384" width="9.140625" style="1"/>
  </cols>
  <sheetData>
    <row r="1" spans="2:15" ht="76.5" customHeight="1" thickBot="1">
      <c r="B1" s="64"/>
      <c r="C1" s="65"/>
      <c r="D1" s="65"/>
      <c r="E1" s="65"/>
      <c r="F1" s="65"/>
      <c r="G1" s="65"/>
      <c r="H1" s="65"/>
      <c r="I1" s="61" t="s">
        <v>12</v>
      </c>
      <c r="J1" s="62"/>
      <c r="K1" s="62"/>
      <c r="L1" s="62"/>
      <c r="M1" s="62"/>
      <c r="N1" s="63"/>
    </row>
    <row r="2" spans="2:15" ht="69" customHeight="1" thickBot="1">
      <c r="B2" s="66" t="s">
        <v>21</v>
      </c>
      <c r="C2" s="67"/>
      <c r="D2" s="67"/>
      <c r="E2" s="67"/>
      <c r="F2" s="67"/>
      <c r="G2" s="67"/>
      <c r="H2" s="68"/>
      <c r="I2" s="61" t="s">
        <v>188</v>
      </c>
      <c r="J2" s="62"/>
      <c r="K2" s="62"/>
      <c r="L2" s="62"/>
      <c r="M2" s="62"/>
      <c r="N2" s="63"/>
      <c r="O2" s="2"/>
    </row>
    <row r="3" spans="2:15" s="6" customFormat="1" ht="45.75" thickBot="1">
      <c r="B3" s="17" t="s">
        <v>10</v>
      </c>
      <c r="C3" s="18" t="s">
        <v>1</v>
      </c>
      <c r="D3" s="18" t="s">
        <v>11</v>
      </c>
      <c r="E3" s="23" t="s">
        <v>13</v>
      </c>
      <c r="F3" s="18" t="s">
        <v>2</v>
      </c>
      <c r="G3" s="18" t="s">
        <v>3</v>
      </c>
      <c r="H3" s="18" t="s">
        <v>4</v>
      </c>
      <c r="I3" s="18" t="s">
        <v>0</v>
      </c>
      <c r="J3" s="19" t="s">
        <v>23</v>
      </c>
      <c r="K3" s="19" t="s">
        <v>24</v>
      </c>
      <c r="L3" s="20" t="s">
        <v>7</v>
      </c>
      <c r="M3" s="20" t="s">
        <v>8</v>
      </c>
      <c r="N3" s="21" t="s">
        <v>9</v>
      </c>
      <c r="O3" s="22" t="s">
        <v>15</v>
      </c>
    </row>
    <row r="4" spans="2:15" s="6" customFormat="1">
      <c r="B4" s="30">
        <v>1</v>
      </c>
      <c r="C4" s="31" t="s">
        <v>26</v>
      </c>
      <c r="D4" s="31" t="s">
        <v>27</v>
      </c>
      <c r="E4" s="31" t="s">
        <v>28</v>
      </c>
      <c r="F4" s="32" t="s">
        <v>6</v>
      </c>
      <c r="G4" s="52" t="s">
        <v>29</v>
      </c>
      <c r="H4" s="31">
        <v>12</v>
      </c>
      <c r="I4" s="31">
        <v>248</v>
      </c>
      <c r="J4" s="33">
        <v>1.5</v>
      </c>
      <c r="K4" s="33">
        <v>1.8</v>
      </c>
      <c r="L4" s="33">
        <f t="shared" ref="L4:L49" si="0">H4*15</f>
        <v>180</v>
      </c>
      <c r="M4" s="33">
        <v>50</v>
      </c>
      <c r="N4" s="34">
        <f t="shared" ref="N4:N49" si="1">I4*K4+L4+M4</f>
        <v>676.40000000000009</v>
      </c>
      <c r="O4" s="28" t="s">
        <v>30</v>
      </c>
    </row>
    <row r="5" spans="2:15" s="6" customFormat="1">
      <c r="B5" s="35">
        <v>2</v>
      </c>
      <c r="C5" s="24" t="s">
        <v>31</v>
      </c>
      <c r="D5" s="24" t="s">
        <v>32</v>
      </c>
      <c r="E5" s="24" t="s">
        <v>33</v>
      </c>
      <c r="F5" s="25" t="s">
        <v>6</v>
      </c>
      <c r="G5" s="43" t="s">
        <v>34</v>
      </c>
      <c r="H5" s="24">
        <v>1</v>
      </c>
      <c r="I5" s="24">
        <v>50</v>
      </c>
      <c r="J5" s="26">
        <v>3.8</v>
      </c>
      <c r="K5" s="26">
        <v>4.5599999999999996</v>
      </c>
      <c r="L5" s="26">
        <f t="shared" si="0"/>
        <v>15</v>
      </c>
      <c r="M5" s="26">
        <v>50</v>
      </c>
      <c r="N5" s="36">
        <f t="shared" si="1"/>
        <v>293</v>
      </c>
      <c r="O5" s="28" t="s">
        <v>35</v>
      </c>
    </row>
    <row r="6" spans="2:15" s="6" customFormat="1">
      <c r="B6" s="35">
        <v>3</v>
      </c>
      <c r="C6" s="24" t="s">
        <v>36</v>
      </c>
      <c r="D6" s="24" t="s">
        <v>37</v>
      </c>
      <c r="E6" s="24" t="s">
        <v>38</v>
      </c>
      <c r="F6" s="25" t="s">
        <v>6</v>
      </c>
      <c r="G6" s="43" t="s">
        <v>39</v>
      </c>
      <c r="H6" s="24">
        <v>6</v>
      </c>
      <c r="I6" s="24">
        <v>77</v>
      </c>
      <c r="J6" s="26">
        <v>1.5</v>
      </c>
      <c r="K6" s="26">
        <v>1.8</v>
      </c>
      <c r="L6" s="26">
        <f t="shared" si="0"/>
        <v>90</v>
      </c>
      <c r="M6" s="26">
        <v>50</v>
      </c>
      <c r="N6" s="36">
        <f t="shared" si="1"/>
        <v>278.60000000000002</v>
      </c>
      <c r="O6" s="28" t="s">
        <v>40</v>
      </c>
    </row>
    <row r="7" spans="2:15" s="6" customFormat="1">
      <c r="B7" s="35">
        <v>4</v>
      </c>
      <c r="C7" s="24" t="s">
        <v>41</v>
      </c>
      <c r="D7" s="24" t="s">
        <v>42</v>
      </c>
      <c r="E7" s="24" t="s">
        <v>43</v>
      </c>
      <c r="F7" s="25" t="s">
        <v>6</v>
      </c>
      <c r="G7" s="43" t="s">
        <v>44</v>
      </c>
      <c r="H7" s="24">
        <v>57</v>
      </c>
      <c r="I7" s="24">
        <v>1359</v>
      </c>
      <c r="J7" s="26">
        <v>3.8</v>
      </c>
      <c r="K7" s="26">
        <v>4.5599999999999996</v>
      </c>
      <c r="L7" s="26">
        <f t="shared" si="0"/>
        <v>855</v>
      </c>
      <c r="M7" s="26">
        <v>50</v>
      </c>
      <c r="N7" s="36">
        <f t="shared" si="1"/>
        <v>7102.0399999999991</v>
      </c>
      <c r="O7" s="28" t="s">
        <v>45</v>
      </c>
    </row>
    <row r="8" spans="2:15" s="6" customFormat="1">
      <c r="B8" s="35">
        <v>5</v>
      </c>
      <c r="C8" s="24" t="s">
        <v>41</v>
      </c>
      <c r="D8" s="24" t="s">
        <v>46</v>
      </c>
      <c r="E8" s="24" t="s">
        <v>47</v>
      </c>
      <c r="F8" s="25" t="s">
        <v>6</v>
      </c>
      <c r="G8" s="43" t="s">
        <v>48</v>
      </c>
      <c r="H8" s="24">
        <v>19</v>
      </c>
      <c r="I8" s="24">
        <v>526</v>
      </c>
      <c r="J8" s="26">
        <v>2.75</v>
      </c>
      <c r="K8" s="26">
        <v>3.3</v>
      </c>
      <c r="L8" s="26">
        <f t="shared" si="0"/>
        <v>285</v>
      </c>
      <c r="M8" s="26">
        <v>50</v>
      </c>
      <c r="N8" s="36">
        <f t="shared" si="1"/>
        <v>2070.8000000000002</v>
      </c>
      <c r="O8" s="28" t="s">
        <v>49</v>
      </c>
    </row>
    <row r="9" spans="2:15" s="6" customFormat="1">
      <c r="B9" s="35">
        <v>6</v>
      </c>
      <c r="C9" s="24" t="s">
        <v>41</v>
      </c>
      <c r="D9" s="24" t="s">
        <v>50</v>
      </c>
      <c r="E9" s="24" t="s">
        <v>51</v>
      </c>
      <c r="F9" s="25" t="s">
        <v>6</v>
      </c>
      <c r="G9" s="43" t="s">
        <v>52</v>
      </c>
      <c r="H9" s="24">
        <v>36</v>
      </c>
      <c r="I9" s="24">
        <v>966</v>
      </c>
      <c r="J9" s="26">
        <v>1.5</v>
      </c>
      <c r="K9" s="26">
        <v>1.8</v>
      </c>
      <c r="L9" s="26">
        <f t="shared" si="0"/>
        <v>540</v>
      </c>
      <c r="M9" s="26">
        <v>50</v>
      </c>
      <c r="N9" s="36">
        <f t="shared" si="1"/>
        <v>2328.8000000000002</v>
      </c>
      <c r="O9" s="28" t="s">
        <v>53</v>
      </c>
    </row>
    <row r="10" spans="2:15" s="6" customFormat="1">
      <c r="B10" s="35">
        <v>7</v>
      </c>
      <c r="C10" s="24" t="s">
        <v>54</v>
      </c>
      <c r="D10" s="24" t="s">
        <v>55</v>
      </c>
      <c r="E10" s="24" t="s">
        <v>56</v>
      </c>
      <c r="F10" s="25" t="s">
        <v>6</v>
      </c>
      <c r="G10" s="43" t="s">
        <v>39</v>
      </c>
      <c r="H10" s="24">
        <v>8</v>
      </c>
      <c r="I10" s="24">
        <v>149</v>
      </c>
      <c r="J10" s="26">
        <v>1.5</v>
      </c>
      <c r="K10" s="26">
        <v>1.8</v>
      </c>
      <c r="L10" s="26">
        <f t="shared" si="0"/>
        <v>120</v>
      </c>
      <c r="M10" s="26">
        <v>50</v>
      </c>
      <c r="N10" s="36">
        <f t="shared" si="1"/>
        <v>438.2</v>
      </c>
      <c r="O10" s="28" t="s">
        <v>40</v>
      </c>
    </row>
    <row r="11" spans="2:15" s="6" customFormat="1">
      <c r="B11" s="35">
        <v>8</v>
      </c>
      <c r="C11" s="24" t="s">
        <v>57</v>
      </c>
      <c r="D11" s="24" t="s">
        <v>58</v>
      </c>
      <c r="E11" s="24" t="s">
        <v>59</v>
      </c>
      <c r="F11" s="25" t="s">
        <v>6</v>
      </c>
      <c r="G11" s="43" t="s">
        <v>60</v>
      </c>
      <c r="H11" s="24">
        <v>94</v>
      </c>
      <c r="I11" s="24">
        <v>594</v>
      </c>
      <c r="J11" s="26">
        <v>1.5</v>
      </c>
      <c r="K11" s="26">
        <v>1.8</v>
      </c>
      <c r="L11" s="26">
        <f t="shared" si="0"/>
        <v>1410</v>
      </c>
      <c r="M11" s="26">
        <v>50</v>
      </c>
      <c r="N11" s="36">
        <f t="shared" si="1"/>
        <v>2529.1999999999998</v>
      </c>
      <c r="O11" s="28" t="s">
        <v>61</v>
      </c>
    </row>
    <row r="12" spans="2:15" s="6" customFormat="1">
      <c r="B12" s="35">
        <v>9</v>
      </c>
      <c r="C12" s="24" t="s">
        <v>57</v>
      </c>
      <c r="D12" s="24" t="s">
        <v>62</v>
      </c>
      <c r="E12" s="24" t="s">
        <v>63</v>
      </c>
      <c r="F12" s="25" t="s">
        <v>6</v>
      </c>
      <c r="G12" s="43" t="s">
        <v>60</v>
      </c>
      <c r="H12" s="24">
        <v>2</v>
      </c>
      <c r="I12" s="24">
        <v>42</v>
      </c>
      <c r="J12" s="26">
        <v>1.5</v>
      </c>
      <c r="K12" s="26">
        <v>1.8</v>
      </c>
      <c r="L12" s="26">
        <f t="shared" si="0"/>
        <v>30</v>
      </c>
      <c r="M12" s="26">
        <v>50</v>
      </c>
      <c r="N12" s="36">
        <f t="shared" si="1"/>
        <v>155.60000000000002</v>
      </c>
      <c r="O12" s="28" t="s">
        <v>61</v>
      </c>
    </row>
    <row r="13" spans="2:15" s="6" customFormat="1">
      <c r="B13" s="35">
        <v>10</v>
      </c>
      <c r="C13" s="24" t="s">
        <v>57</v>
      </c>
      <c r="D13" s="24" t="s">
        <v>64</v>
      </c>
      <c r="E13" s="24" t="s">
        <v>65</v>
      </c>
      <c r="F13" s="25" t="s">
        <v>6</v>
      </c>
      <c r="G13" s="43" t="s">
        <v>66</v>
      </c>
      <c r="H13" s="24">
        <v>95</v>
      </c>
      <c r="I13" s="24">
        <v>1941</v>
      </c>
      <c r="J13" s="26">
        <v>1.5</v>
      </c>
      <c r="K13" s="26">
        <v>1.8</v>
      </c>
      <c r="L13" s="26">
        <f t="shared" si="0"/>
        <v>1425</v>
      </c>
      <c r="M13" s="26">
        <v>50</v>
      </c>
      <c r="N13" s="36">
        <f t="shared" si="1"/>
        <v>4968.8</v>
      </c>
      <c r="O13" s="28" t="s">
        <v>67</v>
      </c>
    </row>
    <row r="14" spans="2:15" s="6" customFormat="1">
      <c r="B14" s="35">
        <v>11</v>
      </c>
      <c r="C14" s="24" t="s">
        <v>57</v>
      </c>
      <c r="D14" s="24" t="s">
        <v>68</v>
      </c>
      <c r="E14" s="24" t="s">
        <v>69</v>
      </c>
      <c r="F14" s="25" t="s">
        <v>6</v>
      </c>
      <c r="G14" s="43" t="s">
        <v>70</v>
      </c>
      <c r="H14" s="24">
        <v>26</v>
      </c>
      <c r="I14" s="24">
        <v>658</v>
      </c>
      <c r="J14" s="26">
        <v>3.8</v>
      </c>
      <c r="K14" s="26">
        <v>4.5599999999999996</v>
      </c>
      <c r="L14" s="26">
        <f t="shared" si="0"/>
        <v>390</v>
      </c>
      <c r="M14" s="26">
        <v>50</v>
      </c>
      <c r="N14" s="36">
        <f t="shared" si="1"/>
        <v>3440.4799999999996</v>
      </c>
      <c r="O14" s="28" t="s">
        <v>71</v>
      </c>
    </row>
    <row r="15" spans="2:15" s="6" customFormat="1" ht="15" customHeight="1">
      <c r="B15" s="35">
        <v>12</v>
      </c>
      <c r="C15" s="24" t="s">
        <v>72</v>
      </c>
      <c r="D15" s="24" t="s">
        <v>73</v>
      </c>
      <c r="E15" s="24" t="s">
        <v>74</v>
      </c>
      <c r="F15" s="25" t="s">
        <v>6</v>
      </c>
      <c r="G15" s="43" t="s">
        <v>75</v>
      </c>
      <c r="H15" s="24">
        <v>75</v>
      </c>
      <c r="I15" s="24">
        <v>2063</v>
      </c>
      <c r="J15" s="26">
        <v>1.5</v>
      </c>
      <c r="K15" s="26">
        <v>1.8</v>
      </c>
      <c r="L15" s="26">
        <f t="shared" si="0"/>
        <v>1125</v>
      </c>
      <c r="M15" s="26">
        <v>50</v>
      </c>
      <c r="N15" s="36">
        <f t="shared" si="1"/>
        <v>4888.3999999999996</v>
      </c>
      <c r="O15" s="28" t="s">
        <v>76</v>
      </c>
    </row>
    <row r="16" spans="2:15" s="6" customFormat="1">
      <c r="B16" s="35">
        <v>13</v>
      </c>
      <c r="C16" s="24" t="s">
        <v>72</v>
      </c>
      <c r="D16" s="24" t="s">
        <v>77</v>
      </c>
      <c r="E16" s="24" t="s">
        <v>78</v>
      </c>
      <c r="F16" s="25" t="s">
        <v>6</v>
      </c>
      <c r="G16" s="43" t="s">
        <v>14</v>
      </c>
      <c r="H16" s="24">
        <v>29</v>
      </c>
      <c r="I16" s="24">
        <v>705</v>
      </c>
      <c r="J16" s="26">
        <v>2.75</v>
      </c>
      <c r="K16" s="26">
        <v>3.3</v>
      </c>
      <c r="L16" s="26">
        <f t="shared" si="0"/>
        <v>435</v>
      </c>
      <c r="M16" s="26">
        <v>50</v>
      </c>
      <c r="N16" s="36">
        <f t="shared" si="1"/>
        <v>2811.5</v>
      </c>
      <c r="O16" s="29" t="s">
        <v>79</v>
      </c>
    </row>
    <row r="17" spans="2:15" s="6" customFormat="1">
      <c r="B17" s="35">
        <v>14</v>
      </c>
      <c r="C17" s="24" t="s">
        <v>72</v>
      </c>
      <c r="D17" s="24" t="s">
        <v>80</v>
      </c>
      <c r="E17" s="24" t="s">
        <v>81</v>
      </c>
      <c r="F17" s="25" t="s">
        <v>6</v>
      </c>
      <c r="G17" s="43" t="s">
        <v>14</v>
      </c>
      <c r="H17" s="24">
        <v>105</v>
      </c>
      <c r="I17" s="24">
        <v>2878</v>
      </c>
      <c r="J17" s="26">
        <v>2.75</v>
      </c>
      <c r="K17" s="26">
        <v>3.3</v>
      </c>
      <c r="L17" s="26">
        <f t="shared" si="0"/>
        <v>1575</v>
      </c>
      <c r="M17" s="26">
        <v>50</v>
      </c>
      <c r="N17" s="36">
        <f t="shared" si="1"/>
        <v>11122.4</v>
      </c>
      <c r="O17" s="29" t="s">
        <v>79</v>
      </c>
    </row>
    <row r="18" spans="2:15" s="6" customFormat="1">
      <c r="B18" s="35">
        <v>15</v>
      </c>
      <c r="C18" s="24" t="s">
        <v>72</v>
      </c>
      <c r="D18" s="24" t="s">
        <v>82</v>
      </c>
      <c r="E18" s="24" t="s">
        <v>83</v>
      </c>
      <c r="F18" s="25" t="s">
        <v>6</v>
      </c>
      <c r="G18" s="43" t="s">
        <v>14</v>
      </c>
      <c r="H18" s="24">
        <v>20</v>
      </c>
      <c r="I18" s="24">
        <v>342</v>
      </c>
      <c r="J18" s="26">
        <v>2.75</v>
      </c>
      <c r="K18" s="26">
        <v>3.3</v>
      </c>
      <c r="L18" s="26">
        <f t="shared" si="0"/>
        <v>300</v>
      </c>
      <c r="M18" s="26">
        <v>50</v>
      </c>
      <c r="N18" s="36">
        <f t="shared" si="1"/>
        <v>1478.6</v>
      </c>
      <c r="O18" s="29" t="s">
        <v>79</v>
      </c>
    </row>
    <row r="19" spans="2:15" s="6" customFormat="1">
      <c r="B19" s="35">
        <v>16</v>
      </c>
      <c r="C19" s="24" t="s">
        <v>84</v>
      </c>
      <c r="D19" s="24" t="s">
        <v>85</v>
      </c>
      <c r="E19" s="24" t="s">
        <v>86</v>
      </c>
      <c r="F19" s="25" t="s">
        <v>6</v>
      </c>
      <c r="G19" s="43" t="s">
        <v>87</v>
      </c>
      <c r="H19" s="24">
        <v>15</v>
      </c>
      <c r="I19" s="24">
        <v>118</v>
      </c>
      <c r="J19" s="26">
        <v>1.5</v>
      </c>
      <c r="K19" s="26">
        <v>1.8</v>
      </c>
      <c r="L19" s="26">
        <f t="shared" si="0"/>
        <v>225</v>
      </c>
      <c r="M19" s="26">
        <v>50</v>
      </c>
      <c r="N19" s="36">
        <f t="shared" si="1"/>
        <v>487.4</v>
      </c>
      <c r="O19" s="28" t="s">
        <v>88</v>
      </c>
    </row>
    <row r="20" spans="2:15" s="6" customFormat="1">
      <c r="B20" s="35">
        <v>17</v>
      </c>
      <c r="C20" s="24" t="s">
        <v>84</v>
      </c>
      <c r="D20" s="24" t="s">
        <v>89</v>
      </c>
      <c r="E20" s="24" t="s">
        <v>90</v>
      </c>
      <c r="F20" s="25" t="s">
        <v>6</v>
      </c>
      <c r="G20" s="43" t="s">
        <v>29</v>
      </c>
      <c r="H20" s="24">
        <v>28</v>
      </c>
      <c r="I20" s="24">
        <v>587</v>
      </c>
      <c r="J20" s="26">
        <v>1.5</v>
      </c>
      <c r="K20" s="26">
        <v>1.8</v>
      </c>
      <c r="L20" s="26">
        <f t="shared" si="0"/>
        <v>420</v>
      </c>
      <c r="M20" s="26">
        <v>50</v>
      </c>
      <c r="N20" s="36">
        <f t="shared" si="1"/>
        <v>1526.6000000000001</v>
      </c>
      <c r="O20" s="28" t="s">
        <v>30</v>
      </c>
    </row>
    <row r="21" spans="2:15" s="6" customFormat="1" ht="30">
      <c r="B21" s="35">
        <v>18</v>
      </c>
      <c r="C21" s="24" t="s">
        <v>84</v>
      </c>
      <c r="D21" s="24" t="s">
        <v>91</v>
      </c>
      <c r="E21" s="24" t="s">
        <v>92</v>
      </c>
      <c r="F21" s="25" t="s">
        <v>6</v>
      </c>
      <c r="G21" s="27" t="s">
        <v>93</v>
      </c>
      <c r="H21" s="24">
        <v>77</v>
      </c>
      <c r="I21" s="24">
        <v>1550</v>
      </c>
      <c r="J21" s="26">
        <v>4.8</v>
      </c>
      <c r="K21" s="26">
        <v>5.76</v>
      </c>
      <c r="L21" s="26">
        <f t="shared" si="0"/>
        <v>1155</v>
      </c>
      <c r="M21" s="26">
        <v>50</v>
      </c>
      <c r="N21" s="36">
        <f t="shared" si="1"/>
        <v>10133</v>
      </c>
      <c r="O21" s="29" t="s">
        <v>94</v>
      </c>
    </row>
    <row r="22" spans="2:15" s="6" customFormat="1">
      <c r="B22" s="35">
        <v>19</v>
      </c>
      <c r="C22" s="24" t="s">
        <v>95</v>
      </c>
      <c r="D22" s="24" t="s">
        <v>96</v>
      </c>
      <c r="E22" s="24" t="s">
        <v>97</v>
      </c>
      <c r="F22" s="25" t="s">
        <v>6</v>
      </c>
      <c r="G22" s="43" t="s">
        <v>98</v>
      </c>
      <c r="H22" s="24">
        <v>28</v>
      </c>
      <c r="I22" s="24">
        <v>433</v>
      </c>
      <c r="J22" s="26">
        <v>1.5</v>
      </c>
      <c r="K22" s="26">
        <v>1.8</v>
      </c>
      <c r="L22" s="26">
        <f t="shared" si="0"/>
        <v>420</v>
      </c>
      <c r="M22" s="26">
        <v>50</v>
      </c>
      <c r="N22" s="36">
        <f t="shared" si="1"/>
        <v>1249.4000000000001</v>
      </c>
      <c r="O22" s="28" t="s">
        <v>99</v>
      </c>
    </row>
    <row r="23" spans="2:15" s="6" customFormat="1">
      <c r="B23" s="35">
        <v>20</v>
      </c>
      <c r="C23" s="24" t="s">
        <v>95</v>
      </c>
      <c r="D23" s="24" t="s">
        <v>100</v>
      </c>
      <c r="E23" s="24" t="s">
        <v>101</v>
      </c>
      <c r="F23" s="25" t="s">
        <v>6</v>
      </c>
      <c r="G23" s="43" t="s">
        <v>102</v>
      </c>
      <c r="H23" s="24">
        <v>18</v>
      </c>
      <c r="I23" s="24">
        <v>332</v>
      </c>
      <c r="J23" s="26">
        <v>4.8</v>
      </c>
      <c r="K23" s="26">
        <v>5.76</v>
      </c>
      <c r="L23" s="26">
        <f t="shared" si="0"/>
        <v>270</v>
      </c>
      <c r="M23" s="26">
        <v>50</v>
      </c>
      <c r="N23" s="36">
        <f t="shared" si="1"/>
        <v>2232.3199999999997</v>
      </c>
      <c r="O23" s="28" t="s">
        <v>103</v>
      </c>
    </row>
    <row r="24" spans="2:15" s="6" customFormat="1">
      <c r="B24" s="35">
        <v>21</v>
      </c>
      <c r="C24" s="24" t="s">
        <v>95</v>
      </c>
      <c r="D24" s="24" t="s">
        <v>104</v>
      </c>
      <c r="E24" s="24" t="s">
        <v>105</v>
      </c>
      <c r="F24" s="25" t="s">
        <v>6</v>
      </c>
      <c r="G24" s="43" t="s">
        <v>106</v>
      </c>
      <c r="H24" s="24">
        <v>59</v>
      </c>
      <c r="I24" s="24">
        <v>1472</v>
      </c>
      <c r="J24" s="26">
        <v>4.8</v>
      </c>
      <c r="K24" s="26">
        <v>5.76</v>
      </c>
      <c r="L24" s="26">
        <f t="shared" si="0"/>
        <v>885</v>
      </c>
      <c r="M24" s="26">
        <v>50</v>
      </c>
      <c r="N24" s="36">
        <f t="shared" si="1"/>
        <v>9413.7199999999993</v>
      </c>
      <c r="O24" s="29" t="s">
        <v>107</v>
      </c>
    </row>
    <row r="25" spans="2:15" s="6" customFormat="1">
      <c r="B25" s="35">
        <v>22</v>
      </c>
      <c r="C25" s="24" t="s">
        <v>95</v>
      </c>
      <c r="D25" s="24" t="s">
        <v>108</v>
      </c>
      <c r="E25" s="24" t="s">
        <v>109</v>
      </c>
      <c r="F25" s="25" t="s">
        <v>6</v>
      </c>
      <c r="G25" s="43" t="s">
        <v>110</v>
      </c>
      <c r="H25" s="24">
        <v>11</v>
      </c>
      <c r="I25" s="24">
        <v>241</v>
      </c>
      <c r="J25" s="26">
        <v>2.75</v>
      </c>
      <c r="K25" s="26">
        <v>3.3</v>
      </c>
      <c r="L25" s="26">
        <f t="shared" si="0"/>
        <v>165</v>
      </c>
      <c r="M25" s="26">
        <v>50</v>
      </c>
      <c r="N25" s="36">
        <f t="shared" si="1"/>
        <v>1010.3</v>
      </c>
      <c r="O25" s="28" t="s">
        <v>111</v>
      </c>
    </row>
    <row r="26" spans="2:15" s="6" customFormat="1">
      <c r="B26" s="35">
        <v>23</v>
      </c>
      <c r="C26" s="24" t="s">
        <v>95</v>
      </c>
      <c r="D26" s="24" t="s">
        <v>112</v>
      </c>
      <c r="E26" s="24" t="s">
        <v>113</v>
      </c>
      <c r="F26" s="25" t="s">
        <v>6</v>
      </c>
      <c r="G26" s="43" t="s">
        <v>106</v>
      </c>
      <c r="H26" s="24">
        <v>30</v>
      </c>
      <c r="I26" s="24">
        <v>312</v>
      </c>
      <c r="J26" s="26">
        <v>4.8</v>
      </c>
      <c r="K26" s="26">
        <v>5.76</v>
      </c>
      <c r="L26" s="26">
        <f t="shared" si="0"/>
        <v>450</v>
      </c>
      <c r="M26" s="26">
        <v>50</v>
      </c>
      <c r="N26" s="36">
        <f t="shared" si="1"/>
        <v>2297.12</v>
      </c>
      <c r="O26" s="29" t="s">
        <v>107</v>
      </c>
    </row>
    <row r="27" spans="2:15" s="6" customFormat="1">
      <c r="B27" s="35">
        <v>24</v>
      </c>
      <c r="C27" s="24" t="s">
        <v>95</v>
      </c>
      <c r="D27" s="24" t="s">
        <v>114</v>
      </c>
      <c r="E27" s="24" t="s">
        <v>115</v>
      </c>
      <c r="F27" s="25" t="s">
        <v>6</v>
      </c>
      <c r="G27" s="43" t="s">
        <v>87</v>
      </c>
      <c r="H27" s="24">
        <v>13</v>
      </c>
      <c r="I27" s="24">
        <v>278</v>
      </c>
      <c r="J27" s="26">
        <v>1.5</v>
      </c>
      <c r="K27" s="26">
        <v>1.8</v>
      </c>
      <c r="L27" s="26">
        <f t="shared" si="0"/>
        <v>195</v>
      </c>
      <c r="M27" s="26">
        <v>50</v>
      </c>
      <c r="N27" s="36">
        <f t="shared" si="1"/>
        <v>745.40000000000009</v>
      </c>
      <c r="O27" s="28" t="s">
        <v>116</v>
      </c>
    </row>
    <row r="28" spans="2:15" s="6" customFormat="1" ht="30">
      <c r="B28" s="35">
        <v>25</v>
      </c>
      <c r="C28" s="44" t="s">
        <v>117</v>
      </c>
      <c r="D28" s="44" t="s">
        <v>118</v>
      </c>
      <c r="E28" s="44" t="s">
        <v>119</v>
      </c>
      <c r="F28" s="25" t="s">
        <v>6</v>
      </c>
      <c r="G28" s="27" t="s">
        <v>120</v>
      </c>
      <c r="H28" s="44">
        <v>74</v>
      </c>
      <c r="I28" s="44">
        <v>2100</v>
      </c>
      <c r="J28" s="26">
        <v>3.8</v>
      </c>
      <c r="K28" s="26">
        <v>4.5599999999999996</v>
      </c>
      <c r="L28" s="26">
        <f t="shared" si="0"/>
        <v>1110</v>
      </c>
      <c r="M28" s="26">
        <v>50</v>
      </c>
      <c r="N28" s="36">
        <f t="shared" si="1"/>
        <v>10736</v>
      </c>
      <c r="O28" s="50" t="s">
        <v>121</v>
      </c>
    </row>
    <row r="29" spans="2:15" s="6" customFormat="1">
      <c r="B29" s="35">
        <v>26</v>
      </c>
      <c r="C29" s="24" t="s">
        <v>122</v>
      </c>
      <c r="D29" s="24" t="s">
        <v>123</v>
      </c>
      <c r="E29" s="24" t="s">
        <v>124</v>
      </c>
      <c r="F29" s="25" t="s">
        <v>6</v>
      </c>
      <c r="G29" s="43" t="s">
        <v>39</v>
      </c>
      <c r="H29" s="24">
        <v>15</v>
      </c>
      <c r="I29" s="24">
        <v>208</v>
      </c>
      <c r="J29" s="26">
        <v>1.5</v>
      </c>
      <c r="K29" s="26">
        <v>1.8</v>
      </c>
      <c r="L29" s="26">
        <f t="shared" si="0"/>
        <v>225</v>
      </c>
      <c r="M29" s="26">
        <v>50</v>
      </c>
      <c r="N29" s="36">
        <f t="shared" si="1"/>
        <v>649.40000000000009</v>
      </c>
      <c r="O29" s="28" t="s">
        <v>40</v>
      </c>
    </row>
    <row r="30" spans="2:15" s="6" customFormat="1">
      <c r="B30" s="35">
        <v>27</v>
      </c>
      <c r="C30" s="24" t="s">
        <v>122</v>
      </c>
      <c r="D30" s="24" t="s">
        <v>125</v>
      </c>
      <c r="E30" s="24" t="s">
        <v>126</v>
      </c>
      <c r="F30" s="25" t="s">
        <v>6</v>
      </c>
      <c r="G30" s="43" t="s">
        <v>127</v>
      </c>
      <c r="H30" s="24">
        <v>31</v>
      </c>
      <c r="I30" s="24">
        <v>376</v>
      </c>
      <c r="J30" s="26">
        <v>3.8</v>
      </c>
      <c r="K30" s="26">
        <v>4.5599999999999996</v>
      </c>
      <c r="L30" s="26">
        <f t="shared" si="0"/>
        <v>465</v>
      </c>
      <c r="M30" s="26">
        <v>50</v>
      </c>
      <c r="N30" s="36">
        <f t="shared" si="1"/>
        <v>2229.56</v>
      </c>
      <c r="O30" s="29" t="s">
        <v>128</v>
      </c>
    </row>
    <row r="31" spans="2:15" s="6" customFormat="1">
      <c r="B31" s="35">
        <v>28</v>
      </c>
      <c r="C31" s="24" t="s">
        <v>122</v>
      </c>
      <c r="D31" s="24" t="s">
        <v>129</v>
      </c>
      <c r="E31" s="24" t="s">
        <v>33</v>
      </c>
      <c r="F31" s="25" t="s">
        <v>6</v>
      </c>
      <c r="G31" s="43" t="s">
        <v>130</v>
      </c>
      <c r="H31" s="24">
        <v>12</v>
      </c>
      <c r="I31" s="24">
        <v>305</v>
      </c>
      <c r="J31" s="26">
        <v>2.75</v>
      </c>
      <c r="K31" s="26">
        <v>3.3</v>
      </c>
      <c r="L31" s="26">
        <f t="shared" si="0"/>
        <v>180</v>
      </c>
      <c r="M31" s="26">
        <v>50</v>
      </c>
      <c r="N31" s="36">
        <f t="shared" si="1"/>
        <v>1236.5</v>
      </c>
      <c r="O31" s="28" t="s">
        <v>131</v>
      </c>
    </row>
    <row r="32" spans="2:15" s="6" customFormat="1">
      <c r="B32" s="35">
        <v>29</v>
      </c>
      <c r="C32" s="24" t="s">
        <v>132</v>
      </c>
      <c r="D32" s="24" t="s">
        <v>133</v>
      </c>
      <c r="E32" s="24" t="s">
        <v>134</v>
      </c>
      <c r="F32" s="25" t="s">
        <v>6</v>
      </c>
      <c r="G32" s="43" t="s">
        <v>106</v>
      </c>
      <c r="H32" s="24">
        <v>18</v>
      </c>
      <c r="I32" s="24">
        <v>450</v>
      </c>
      <c r="J32" s="26">
        <v>4.8</v>
      </c>
      <c r="K32" s="26">
        <v>5.76</v>
      </c>
      <c r="L32" s="26">
        <f t="shared" si="0"/>
        <v>270</v>
      </c>
      <c r="M32" s="26">
        <v>50</v>
      </c>
      <c r="N32" s="36">
        <f t="shared" si="1"/>
        <v>2912</v>
      </c>
      <c r="O32" s="29" t="s">
        <v>107</v>
      </c>
    </row>
    <row r="33" spans="2:15" s="6" customFormat="1">
      <c r="B33" s="35">
        <v>30</v>
      </c>
      <c r="C33" s="24" t="s">
        <v>135</v>
      </c>
      <c r="D33" s="24" t="s">
        <v>136</v>
      </c>
      <c r="E33" s="24" t="s">
        <v>137</v>
      </c>
      <c r="F33" s="25" t="s">
        <v>6</v>
      </c>
      <c r="G33" s="43" t="s">
        <v>138</v>
      </c>
      <c r="H33" s="24">
        <v>106</v>
      </c>
      <c r="I33" s="24">
        <v>3258</v>
      </c>
      <c r="J33" s="26">
        <v>2.75</v>
      </c>
      <c r="K33" s="26">
        <v>3.3</v>
      </c>
      <c r="L33" s="26">
        <f t="shared" si="0"/>
        <v>1590</v>
      </c>
      <c r="M33" s="26">
        <v>50</v>
      </c>
      <c r="N33" s="36">
        <f t="shared" si="1"/>
        <v>12391.4</v>
      </c>
      <c r="O33" s="28" t="s">
        <v>139</v>
      </c>
    </row>
    <row r="34" spans="2:15" s="6" customFormat="1">
      <c r="B34" s="35">
        <v>31</v>
      </c>
      <c r="C34" s="24" t="s">
        <v>135</v>
      </c>
      <c r="D34" s="24" t="s">
        <v>140</v>
      </c>
      <c r="E34" s="24" t="s">
        <v>141</v>
      </c>
      <c r="F34" s="25" t="s">
        <v>6</v>
      </c>
      <c r="G34" s="43" t="s">
        <v>14</v>
      </c>
      <c r="H34" s="24">
        <v>33</v>
      </c>
      <c r="I34" s="24">
        <v>843</v>
      </c>
      <c r="J34" s="26">
        <v>2.75</v>
      </c>
      <c r="K34" s="26">
        <v>3.3</v>
      </c>
      <c r="L34" s="26">
        <f t="shared" si="0"/>
        <v>495</v>
      </c>
      <c r="M34" s="26">
        <v>50</v>
      </c>
      <c r="N34" s="36">
        <f t="shared" si="1"/>
        <v>3326.8999999999996</v>
      </c>
      <c r="O34" s="29" t="s">
        <v>79</v>
      </c>
    </row>
    <row r="35" spans="2:15" s="6" customFormat="1">
      <c r="B35" s="35">
        <v>32</v>
      </c>
      <c r="C35" s="24" t="s">
        <v>135</v>
      </c>
      <c r="D35" s="24" t="s">
        <v>142</v>
      </c>
      <c r="E35" s="24" t="s">
        <v>143</v>
      </c>
      <c r="F35" s="25" t="s">
        <v>6</v>
      </c>
      <c r="G35" s="43" t="s">
        <v>144</v>
      </c>
      <c r="H35" s="24">
        <v>22</v>
      </c>
      <c r="I35" s="24">
        <v>85</v>
      </c>
      <c r="J35" s="26">
        <v>2.75</v>
      </c>
      <c r="K35" s="26">
        <v>3.3</v>
      </c>
      <c r="L35" s="26">
        <f t="shared" si="0"/>
        <v>330</v>
      </c>
      <c r="M35" s="26">
        <v>50</v>
      </c>
      <c r="N35" s="36">
        <f t="shared" si="1"/>
        <v>660.5</v>
      </c>
      <c r="O35" s="28" t="s">
        <v>145</v>
      </c>
    </row>
    <row r="36" spans="2:15" s="6" customFormat="1" ht="30">
      <c r="B36" s="53">
        <v>33</v>
      </c>
      <c r="C36" s="44" t="s">
        <v>135</v>
      </c>
      <c r="D36" s="44" t="s">
        <v>146</v>
      </c>
      <c r="E36" s="44" t="s">
        <v>147</v>
      </c>
      <c r="F36" s="25" t="s">
        <v>6</v>
      </c>
      <c r="G36" s="27" t="s">
        <v>120</v>
      </c>
      <c r="H36" s="44">
        <v>5</v>
      </c>
      <c r="I36" s="44">
        <v>82</v>
      </c>
      <c r="J36" s="26">
        <v>3.8</v>
      </c>
      <c r="K36" s="26">
        <v>4.5599999999999996</v>
      </c>
      <c r="L36" s="26">
        <f t="shared" si="0"/>
        <v>75</v>
      </c>
      <c r="M36" s="26">
        <v>50</v>
      </c>
      <c r="N36" s="36">
        <f t="shared" si="1"/>
        <v>498.91999999999996</v>
      </c>
      <c r="O36" s="50" t="s">
        <v>121</v>
      </c>
    </row>
    <row r="37" spans="2:15" s="6" customFormat="1">
      <c r="B37" s="53">
        <v>34</v>
      </c>
      <c r="C37" s="24" t="s">
        <v>148</v>
      </c>
      <c r="D37" s="24" t="s">
        <v>149</v>
      </c>
      <c r="E37" s="24" t="s">
        <v>150</v>
      </c>
      <c r="F37" s="25" t="s">
        <v>6</v>
      </c>
      <c r="G37" s="43" t="s">
        <v>151</v>
      </c>
      <c r="H37" s="24">
        <v>129</v>
      </c>
      <c r="I37" s="24">
        <v>2967</v>
      </c>
      <c r="J37" s="26">
        <v>4.8</v>
      </c>
      <c r="K37" s="26">
        <v>5.76</v>
      </c>
      <c r="L37" s="26">
        <f t="shared" si="0"/>
        <v>1935</v>
      </c>
      <c r="M37" s="26">
        <v>50</v>
      </c>
      <c r="N37" s="36">
        <f t="shared" si="1"/>
        <v>19074.919999999998</v>
      </c>
      <c r="O37" s="28" t="s">
        <v>152</v>
      </c>
    </row>
    <row r="38" spans="2:15" s="6" customFormat="1">
      <c r="B38" s="35">
        <v>35</v>
      </c>
      <c r="C38" s="24" t="s">
        <v>148</v>
      </c>
      <c r="D38" s="24" t="s">
        <v>153</v>
      </c>
      <c r="E38" s="24" t="s">
        <v>154</v>
      </c>
      <c r="F38" s="25" t="s">
        <v>6</v>
      </c>
      <c r="G38" s="43" t="s">
        <v>155</v>
      </c>
      <c r="H38" s="24">
        <v>66</v>
      </c>
      <c r="I38" s="24">
        <v>1485</v>
      </c>
      <c r="J38" s="26">
        <v>4.8</v>
      </c>
      <c r="K38" s="26">
        <v>5.76</v>
      </c>
      <c r="L38" s="26">
        <f t="shared" si="0"/>
        <v>990</v>
      </c>
      <c r="M38" s="26">
        <v>50</v>
      </c>
      <c r="N38" s="36">
        <f t="shared" si="1"/>
        <v>9593.6</v>
      </c>
      <c r="O38" s="28" t="s">
        <v>156</v>
      </c>
    </row>
    <row r="39" spans="2:15" s="6" customFormat="1">
      <c r="B39" s="35">
        <v>36</v>
      </c>
      <c r="C39" s="24" t="s">
        <v>148</v>
      </c>
      <c r="D39" s="24" t="s">
        <v>157</v>
      </c>
      <c r="E39" s="24" t="s">
        <v>158</v>
      </c>
      <c r="F39" s="25" t="s">
        <v>6</v>
      </c>
      <c r="G39" s="43" t="s">
        <v>159</v>
      </c>
      <c r="H39" s="24">
        <v>32</v>
      </c>
      <c r="I39" s="24">
        <v>538</v>
      </c>
      <c r="J39" s="26">
        <v>2.75</v>
      </c>
      <c r="K39" s="26">
        <v>3.3</v>
      </c>
      <c r="L39" s="26">
        <f t="shared" si="0"/>
        <v>480</v>
      </c>
      <c r="M39" s="26">
        <v>50</v>
      </c>
      <c r="N39" s="36">
        <f t="shared" si="1"/>
        <v>2305.3999999999996</v>
      </c>
      <c r="O39" s="28" t="s">
        <v>160</v>
      </c>
    </row>
    <row r="40" spans="2:15" s="6" customFormat="1">
      <c r="B40" s="35">
        <v>37</v>
      </c>
      <c r="C40" s="24" t="s">
        <v>148</v>
      </c>
      <c r="D40" s="24" t="s">
        <v>161</v>
      </c>
      <c r="E40" s="24" t="s">
        <v>162</v>
      </c>
      <c r="F40" s="25" t="s">
        <v>6</v>
      </c>
      <c r="G40" s="43" t="s">
        <v>48</v>
      </c>
      <c r="H40" s="24">
        <v>58</v>
      </c>
      <c r="I40" s="24">
        <v>1582</v>
      </c>
      <c r="J40" s="26">
        <v>2.75</v>
      </c>
      <c r="K40" s="26">
        <v>3.3</v>
      </c>
      <c r="L40" s="26">
        <f t="shared" si="0"/>
        <v>870</v>
      </c>
      <c r="M40" s="26">
        <v>50</v>
      </c>
      <c r="N40" s="36">
        <f t="shared" si="1"/>
        <v>6140.5999999999995</v>
      </c>
      <c r="O40" s="28" t="s">
        <v>163</v>
      </c>
    </row>
    <row r="41" spans="2:15" s="6" customFormat="1">
      <c r="B41" s="35">
        <v>38</v>
      </c>
      <c r="C41" s="24" t="s">
        <v>164</v>
      </c>
      <c r="D41" s="24" t="s">
        <v>165</v>
      </c>
      <c r="E41" s="24" t="s">
        <v>166</v>
      </c>
      <c r="F41" s="25" t="s">
        <v>6</v>
      </c>
      <c r="G41" s="43" t="s">
        <v>44</v>
      </c>
      <c r="H41" s="24">
        <v>13</v>
      </c>
      <c r="I41" s="24">
        <v>148</v>
      </c>
      <c r="J41" s="26">
        <v>3.8</v>
      </c>
      <c r="K41" s="26">
        <v>4.5599999999999996</v>
      </c>
      <c r="L41" s="26">
        <f t="shared" si="0"/>
        <v>195</v>
      </c>
      <c r="M41" s="26">
        <v>50</v>
      </c>
      <c r="N41" s="36">
        <f t="shared" si="1"/>
        <v>919.88</v>
      </c>
      <c r="O41" s="28" t="s">
        <v>45</v>
      </c>
    </row>
    <row r="42" spans="2:15" s="6" customFormat="1">
      <c r="B42" s="35">
        <v>39</v>
      </c>
      <c r="C42" s="24" t="s">
        <v>164</v>
      </c>
      <c r="D42" s="24" t="s">
        <v>167</v>
      </c>
      <c r="E42" s="24" t="s">
        <v>168</v>
      </c>
      <c r="F42" s="25" t="s">
        <v>6</v>
      </c>
      <c r="G42" s="43" t="s">
        <v>169</v>
      </c>
      <c r="H42" s="24">
        <v>17</v>
      </c>
      <c r="I42" s="24">
        <v>428</v>
      </c>
      <c r="J42" s="26">
        <v>4.8</v>
      </c>
      <c r="K42" s="26">
        <v>5.76</v>
      </c>
      <c r="L42" s="26">
        <f t="shared" si="0"/>
        <v>255</v>
      </c>
      <c r="M42" s="26">
        <v>50</v>
      </c>
      <c r="N42" s="36">
        <f t="shared" si="1"/>
        <v>2770.2799999999997</v>
      </c>
      <c r="O42" s="28" t="s">
        <v>170</v>
      </c>
    </row>
    <row r="43" spans="2:15" s="6" customFormat="1">
      <c r="B43" s="35">
        <v>40</v>
      </c>
      <c r="C43" s="24" t="s">
        <v>164</v>
      </c>
      <c r="D43" s="24" t="s">
        <v>171</v>
      </c>
      <c r="E43" s="24" t="s">
        <v>172</v>
      </c>
      <c r="F43" s="25" t="s">
        <v>6</v>
      </c>
      <c r="G43" s="43" t="s">
        <v>44</v>
      </c>
      <c r="H43" s="24">
        <v>11</v>
      </c>
      <c r="I43" s="24">
        <v>213</v>
      </c>
      <c r="J43" s="26">
        <v>3.8</v>
      </c>
      <c r="K43" s="26">
        <v>4.5599999999999996</v>
      </c>
      <c r="L43" s="26">
        <f t="shared" si="0"/>
        <v>165</v>
      </c>
      <c r="M43" s="26">
        <v>50</v>
      </c>
      <c r="N43" s="36">
        <f t="shared" si="1"/>
        <v>1186.28</v>
      </c>
      <c r="O43" s="28" t="s">
        <v>45</v>
      </c>
    </row>
    <row r="44" spans="2:15" s="6" customFormat="1">
      <c r="B44" s="35">
        <v>41</v>
      </c>
      <c r="C44" s="24" t="s">
        <v>164</v>
      </c>
      <c r="D44" s="24" t="s">
        <v>173</v>
      </c>
      <c r="E44" s="24" t="s">
        <v>174</v>
      </c>
      <c r="F44" s="25" t="s">
        <v>6</v>
      </c>
      <c r="G44" s="43" t="s">
        <v>87</v>
      </c>
      <c r="H44" s="24">
        <v>6</v>
      </c>
      <c r="I44" s="24">
        <v>58</v>
      </c>
      <c r="J44" s="26">
        <v>1.5</v>
      </c>
      <c r="K44" s="26">
        <v>1.8</v>
      </c>
      <c r="L44" s="26">
        <f t="shared" si="0"/>
        <v>90</v>
      </c>
      <c r="M44" s="26">
        <v>50</v>
      </c>
      <c r="N44" s="36">
        <f t="shared" si="1"/>
        <v>244.4</v>
      </c>
      <c r="O44" s="28" t="s">
        <v>116</v>
      </c>
    </row>
    <row r="45" spans="2:15" s="6" customFormat="1">
      <c r="B45" s="35">
        <v>42</v>
      </c>
      <c r="C45" s="24" t="s">
        <v>164</v>
      </c>
      <c r="D45" s="24" t="s">
        <v>175</v>
      </c>
      <c r="E45" s="24" t="s">
        <v>176</v>
      </c>
      <c r="F45" s="25" t="s">
        <v>6</v>
      </c>
      <c r="G45" s="43" t="s">
        <v>14</v>
      </c>
      <c r="H45" s="24">
        <v>50</v>
      </c>
      <c r="I45" s="24">
        <v>766</v>
      </c>
      <c r="J45" s="26">
        <v>2.75</v>
      </c>
      <c r="K45" s="26">
        <v>3.3</v>
      </c>
      <c r="L45" s="26">
        <f t="shared" si="0"/>
        <v>750</v>
      </c>
      <c r="M45" s="26">
        <v>50</v>
      </c>
      <c r="N45" s="36">
        <f t="shared" si="1"/>
        <v>3327.7999999999997</v>
      </c>
      <c r="O45" s="29" t="s">
        <v>79</v>
      </c>
    </row>
    <row r="46" spans="2:15" s="6" customFormat="1">
      <c r="B46" s="35">
        <v>43</v>
      </c>
      <c r="C46" s="24" t="s">
        <v>177</v>
      </c>
      <c r="D46" s="24" t="s">
        <v>178</v>
      </c>
      <c r="E46" s="24" t="s">
        <v>179</v>
      </c>
      <c r="F46" s="25" t="s">
        <v>6</v>
      </c>
      <c r="G46" s="43" t="s">
        <v>39</v>
      </c>
      <c r="H46" s="24">
        <v>1</v>
      </c>
      <c r="I46" s="24">
        <v>23</v>
      </c>
      <c r="J46" s="26">
        <v>1.5</v>
      </c>
      <c r="K46" s="26">
        <v>1.8</v>
      </c>
      <c r="L46" s="26">
        <f t="shared" si="0"/>
        <v>15</v>
      </c>
      <c r="M46" s="26">
        <v>50</v>
      </c>
      <c r="N46" s="36">
        <f t="shared" si="1"/>
        <v>106.4</v>
      </c>
      <c r="O46" s="28" t="s">
        <v>40</v>
      </c>
    </row>
    <row r="47" spans="2:15" s="6" customFormat="1">
      <c r="B47" s="35">
        <v>44</v>
      </c>
      <c r="C47" s="24" t="s">
        <v>180</v>
      </c>
      <c r="D47" s="24" t="s">
        <v>181</v>
      </c>
      <c r="E47" s="24" t="s">
        <v>182</v>
      </c>
      <c r="F47" s="25" t="s">
        <v>6</v>
      </c>
      <c r="G47" s="43" t="s">
        <v>106</v>
      </c>
      <c r="H47" s="24">
        <v>31</v>
      </c>
      <c r="I47" s="24">
        <v>277</v>
      </c>
      <c r="J47" s="26">
        <v>4.8</v>
      </c>
      <c r="K47" s="26">
        <v>5.76</v>
      </c>
      <c r="L47" s="26">
        <f t="shared" si="0"/>
        <v>465</v>
      </c>
      <c r="M47" s="26">
        <v>50</v>
      </c>
      <c r="N47" s="36">
        <f t="shared" si="1"/>
        <v>2110.52</v>
      </c>
      <c r="O47" s="29" t="s">
        <v>107</v>
      </c>
    </row>
    <row r="48" spans="2:15" s="6" customFormat="1">
      <c r="B48" s="35">
        <v>45</v>
      </c>
      <c r="C48" s="24" t="s">
        <v>183</v>
      </c>
      <c r="D48" s="24" t="s">
        <v>184</v>
      </c>
      <c r="E48" s="24" t="s">
        <v>33</v>
      </c>
      <c r="F48" s="25" t="s">
        <v>6</v>
      </c>
      <c r="G48" s="43" t="s">
        <v>185</v>
      </c>
      <c r="H48" s="24">
        <v>1</v>
      </c>
      <c r="I48" s="24">
        <v>50</v>
      </c>
      <c r="J48" s="26">
        <v>1.5</v>
      </c>
      <c r="K48" s="26">
        <v>1.8</v>
      </c>
      <c r="L48" s="26">
        <f t="shared" si="0"/>
        <v>15</v>
      </c>
      <c r="M48" s="26">
        <v>50</v>
      </c>
      <c r="N48" s="36">
        <f t="shared" si="1"/>
        <v>155</v>
      </c>
      <c r="O48" s="28" t="s">
        <v>35</v>
      </c>
    </row>
    <row r="49" spans="2:16" s="6" customFormat="1" ht="15.75" thickBot="1">
      <c r="B49" s="37">
        <v>46</v>
      </c>
      <c r="C49" s="38" t="s">
        <v>183</v>
      </c>
      <c r="D49" s="38" t="s">
        <v>186</v>
      </c>
      <c r="E49" s="38" t="s">
        <v>33</v>
      </c>
      <c r="F49" s="39" t="s">
        <v>6</v>
      </c>
      <c r="G49" s="54" t="s">
        <v>34</v>
      </c>
      <c r="H49" s="38">
        <v>1</v>
      </c>
      <c r="I49" s="38">
        <v>50</v>
      </c>
      <c r="J49" s="40">
        <v>3.8</v>
      </c>
      <c r="K49" s="40">
        <v>4.5599999999999996</v>
      </c>
      <c r="L49" s="40">
        <f t="shared" si="0"/>
        <v>15</v>
      </c>
      <c r="M49" s="40">
        <v>50</v>
      </c>
      <c r="N49" s="41">
        <f t="shared" si="1"/>
        <v>293</v>
      </c>
      <c r="O49" s="28" t="s">
        <v>35</v>
      </c>
    </row>
    <row r="50" spans="2:16" s="6" customFormat="1" ht="15" customHeight="1" thickBot="1">
      <c r="B50" s="69" t="s">
        <v>187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1"/>
      <c r="N50" s="42">
        <f>ROUND(SUM(N4:N49),0)</f>
        <v>156547</v>
      </c>
      <c r="O50" s="45"/>
    </row>
    <row r="51" spans="2:16" s="6" customFormat="1" ht="15" customHeight="1" thickBot="1">
      <c r="B51" s="46"/>
      <c r="C51" s="47"/>
      <c r="D51" s="47"/>
      <c r="E51" s="47"/>
      <c r="F51" s="47"/>
      <c r="G51" s="48"/>
      <c r="H51" s="51">
        <f>SUM(H4:H49)</f>
        <v>1596</v>
      </c>
      <c r="I51" s="51">
        <f>SUM(I4:I49)</f>
        <v>34213</v>
      </c>
      <c r="J51" s="49"/>
      <c r="K51" s="49"/>
      <c r="L51" s="49"/>
      <c r="M51" s="49"/>
      <c r="N51" s="49"/>
      <c r="O51" s="47"/>
    </row>
    <row r="52" spans="2:16" s="3" customFormat="1" ht="33" customHeight="1" thickBot="1">
      <c r="B52" s="58" t="s">
        <v>25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  <c r="P52" s="4"/>
    </row>
    <row r="53" spans="2:16" s="3" customFormat="1" ht="45" customHeight="1" thickBot="1">
      <c r="B53" s="55" t="s">
        <v>16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7"/>
    </row>
  </sheetData>
  <sortState ref="C4:M18">
    <sortCondition ref="C4:C18"/>
    <sortCondition ref="D4:D18"/>
  </sortState>
  <mergeCells count="7">
    <mergeCell ref="B53:N53"/>
    <mergeCell ref="B52:N52"/>
    <mergeCell ref="I1:N1"/>
    <mergeCell ref="I2:N2"/>
    <mergeCell ref="B1:H1"/>
    <mergeCell ref="B2:H2"/>
    <mergeCell ref="B50:M50"/>
  </mergeCells>
  <conditionalFormatting sqref="E52:E1048576 E1:E2">
    <cfRule type="duplicateValues" dxfId="4" priority="8"/>
  </conditionalFormatting>
  <conditionalFormatting sqref="D3">
    <cfRule type="duplicateValues" dxfId="3" priority="144"/>
  </conditionalFormatting>
  <conditionalFormatting sqref="E3">
    <cfRule type="duplicateValues" dxfId="2" priority="145"/>
  </conditionalFormatting>
  <pageMargins left="0.15748031496062992" right="0.11811023622047245" top="0.36" bottom="0.37" header="0.23622047244094491" footer="0.16"/>
  <pageSetup scale="96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G14" sqref="G14:H14"/>
    </sheetView>
  </sheetViews>
  <sheetFormatPr defaultRowHeight="15"/>
  <cols>
    <col min="2" max="2" width="3.42578125" bestFit="1" customWidth="1"/>
    <col min="3" max="3" width="10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8.28515625" bestFit="1" customWidth="1"/>
    <col min="10" max="10" width="5.4257812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22.28515625" bestFit="1" customWidth="1"/>
    <col min="15" max="15" width="32.7109375" bestFit="1" customWidth="1"/>
  </cols>
  <sheetData>
    <row r="1" spans="2:15" ht="15.75" thickBot="1"/>
    <row r="2" spans="2:15" ht="15.75" thickBot="1">
      <c r="B2" s="8" t="s">
        <v>10</v>
      </c>
      <c r="C2" s="9" t="s">
        <v>1</v>
      </c>
      <c r="D2" s="9" t="s">
        <v>11</v>
      </c>
      <c r="E2" s="9" t="s">
        <v>13</v>
      </c>
      <c r="F2" s="9" t="s">
        <v>2</v>
      </c>
      <c r="G2" s="9" t="s">
        <v>3</v>
      </c>
      <c r="H2" s="9" t="s">
        <v>4</v>
      </c>
      <c r="I2" s="9" t="s">
        <v>0</v>
      </c>
      <c r="J2" s="10" t="s">
        <v>5</v>
      </c>
      <c r="K2" s="10" t="s">
        <v>7</v>
      </c>
      <c r="L2" s="10" t="s">
        <v>8</v>
      </c>
      <c r="M2" s="11" t="s">
        <v>9</v>
      </c>
      <c r="N2" s="7" t="s">
        <v>15</v>
      </c>
    </row>
    <row r="3" spans="2:15">
      <c r="B3" s="12">
        <v>2</v>
      </c>
      <c r="C3" s="13" t="s">
        <v>17</v>
      </c>
      <c r="D3" s="13" t="s">
        <v>18</v>
      </c>
      <c r="E3" s="13" t="s">
        <v>19</v>
      </c>
      <c r="F3" s="13" t="s">
        <v>6</v>
      </c>
      <c r="G3" s="13" t="s">
        <v>14</v>
      </c>
      <c r="H3" s="13">
        <v>9</v>
      </c>
      <c r="I3" s="13">
        <v>90</v>
      </c>
      <c r="J3" s="14">
        <v>2.75</v>
      </c>
      <c r="K3" s="14">
        <v>108</v>
      </c>
      <c r="L3" s="14">
        <v>35</v>
      </c>
      <c r="M3" s="15">
        <v>390.5</v>
      </c>
      <c r="N3" s="16" t="s">
        <v>20</v>
      </c>
      <c r="O3" t="s">
        <v>22</v>
      </c>
    </row>
  </sheetData>
  <conditionalFormatting sqref="D3">
    <cfRule type="duplicateValues" dxfId="1" priority="1"/>
  </conditionalFormatting>
  <conditionalFormatting sqref="E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2026-03-11T11:44:34Z</cp:lastPrinted>
  <dcterms:created xsi:type="dcterms:W3CDTF">2023-10-09T12:38:08Z</dcterms:created>
  <dcterms:modified xsi:type="dcterms:W3CDTF">2026-04-07T10:09:55Z</dcterms:modified>
</cp:coreProperties>
</file>