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1160"/>
  </bookViews>
  <sheets>
    <sheet name="Invoice" sheetId="1" r:id="rId1"/>
  </sheets>
  <externalReferences>
    <externalReference r:id="rId2"/>
  </externalReferences>
  <definedNames>
    <definedName name="_xlnm._FilterDatabase" localSheetId="0" hidden="1">Invoice!$A$4:$Q$80</definedName>
    <definedName name="_xlnm.Print_Titles" localSheetId="0">Invoice!$3:$4</definedName>
  </definedNames>
  <calcPr calcId="144525"/>
</workbook>
</file>

<file path=xl/calcChain.xml><?xml version="1.0" encoding="utf-8"?>
<calcChain xmlns="http://schemas.openxmlformats.org/spreadsheetml/2006/main">
  <c r="H78" i="1" l="1"/>
  <c r="J76" i="1"/>
  <c r="I76" i="1"/>
  <c r="L76" i="1" s="1"/>
  <c r="J75" i="1"/>
  <c r="I75" i="1"/>
  <c r="L75" i="1" s="1"/>
  <c r="J74" i="1"/>
  <c r="I74" i="1"/>
  <c r="L74" i="1" s="1"/>
  <c r="J73" i="1"/>
  <c r="I73" i="1"/>
  <c r="L73" i="1" s="1"/>
  <c r="J72" i="1"/>
  <c r="I72" i="1"/>
  <c r="L72" i="1" s="1"/>
  <c r="J71" i="1"/>
  <c r="I71" i="1"/>
  <c r="L71" i="1" s="1"/>
  <c r="J70" i="1"/>
  <c r="I70" i="1"/>
  <c r="L70" i="1" s="1"/>
  <c r="J69" i="1"/>
  <c r="I69" i="1"/>
  <c r="L69" i="1" s="1"/>
  <c r="J68" i="1"/>
  <c r="I68" i="1"/>
  <c r="L68" i="1" s="1"/>
  <c r="J67" i="1"/>
  <c r="I67" i="1"/>
  <c r="L67" i="1" s="1"/>
  <c r="J66" i="1"/>
  <c r="I66" i="1"/>
  <c r="L66" i="1" s="1"/>
  <c r="J65" i="1"/>
  <c r="I65" i="1"/>
  <c r="L65" i="1" s="1"/>
  <c r="J64" i="1"/>
  <c r="I64" i="1"/>
  <c r="L64" i="1" s="1"/>
  <c r="J63" i="1"/>
  <c r="I63" i="1"/>
  <c r="L63" i="1" s="1"/>
  <c r="J62" i="1"/>
  <c r="I62" i="1"/>
  <c r="L62" i="1" s="1"/>
  <c r="J61" i="1"/>
  <c r="I61" i="1"/>
  <c r="L61" i="1" s="1"/>
  <c r="J60" i="1"/>
  <c r="I60" i="1"/>
  <c r="L60" i="1" s="1"/>
  <c r="J59" i="1"/>
  <c r="I59" i="1"/>
  <c r="L59" i="1" s="1"/>
  <c r="J58" i="1"/>
  <c r="I58" i="1"/>
  <c r="L58" i="1" s="1"/>
  <c r="J57" i="1"/>
  <c r="I57" i="1"/>
  <c r="L57" i="1" s="1"/>
  <c r="J56" i="1"/>
  <c r="I56" i="1"/>
  <c r="L56" i="1" s="1"/>
  <c r="J55" i="1"/>
  <c r="I55" i="1"/>
  <c r="L55" i="1" s="1"/>
  <c r="J54" i="1"/>
  <c r="I54" i="1"/>
  <c r="L54" i="1" s="1"/>
  <c r="J53" i="1"/>
  <c r="I53" i="1"/>
  <c r="L53" i="1" s="1"/>
  <c r="J52" i="1"/>
  <c r="I52" i="1"/>
  <c r="L52" i="1" s="1"/>
  <c r="J51" i="1"/>
  <c r="I51" i="1"/>
  <c r="L51" i="1" s="1"/>
  <c r="J50" i="1"/>
  <c r="I50" i="1"/>
  <c r="L50" i="1" s="1"/>
  <c r="J49" i="1"/>
  <c r="I49" i="1"/>
  <c r="L49" i="1" s="1"/>
  <c r="J48" i="1"/>
  <c r="I48" i="1"/>
  <c r="L48" i="1" s="1"/>
  <c r="J47" i="1"/>
  <c r="I47" i="1"/>
  <c r="L47" i="1" s="1"/>
  <c r="J46" i="1"/>
  <c r="I46" i="1"/>
  <c r="L46" i="1" s="1"/>
  <c r="J45" i="1"/>
  <c r="I45" i="1"/>
  <c r="L45" i="1" s="1"/>
  <c r="J44" i="1"/>
  <c r="I44" i="1"/>
  <c r="L44" i="1" s="1"/>
  <c r="J43" i="1"/>
  <c r="I43" i="1"/>
  <c r="L43" i="1" s="1"/>
  <c r="J42" i="1"/>
  <c r="I42" i="1"/>
  <c r="L42" i="1" s="1"/>
  <c r="J41" i="1"/>
  <c r="I41" i="1"/>
  <c r="L41" i="1" s="1"/>
  <c r="J40" i="1"/>
  <c r="I40" i="1"/>
  <c r="L40" i="1" s="1"/>
  <c r="J39" i="1"/>
  <c r="I39" i="1"/>
  <c r="L39" i="1" s="1"/>
  <c r="J38" i="1"/>
  <c r="I38" i="1"/>
  <c r="L38" i="1" s="1"/>
  <c r="J37" i="1"/>
  <c r="I37" i="1"/>
  <c r="L37" i="1" s="1"/>
  <c r="J36" i="1"/>
  <c r="I36" i="1"/>
  <c r="L36" i="1" s="1"/>
  <c r="J35" i="1"/>
  <c r="I35" i="1"/>
  <c r="L35" i="1" s="1"/>
  <c r="J34" i="1"/>
  <c r="I34" i="1"/>
  <c r="L34" i="1" s="1"/>
  <c r="J33" i="1"/>
  <c r="I33" i="1"/>
  <c r="L33" i="1" s="1"/>
  <c r="J32" i="1"/>
  <c r="I32" i="1"/>
  <c r="L32" i="1" s="1"/>
  <c r="J31" i="1"/>
  <c r="I31" i="1"/>
  <c r="L31" i="1" s="1"/>
  <c r="J30" i="1"/>
  <c r="I30" i="1"/>
  <c r="L30" i="1" s="1"/>
  <c r="J29" i="1"/>
  <c r="I29" i="1"/>
  <c r="L29" i="1" s="1"/>
  <c r="J28" i="1"/>
  <c r="I28" i="1"/>
  <c r="L28" i="1" s="1"/>
  <c r="J27" i="1"/>
  <c r="I27" i="1"/>
  <c r="L27" i="1" s="1"/>
  <c r="J26" i="1"/>
  <c r="I26" i="1"/>
  <c r="L26" i="1" s="1"/>
  <c r="J25" i="1"/>
  <c r="I25" i="1"/>
  <c r="L25" i="1" s="1"/>
  <c r="J24" i="1"/>
  <c r="I24" i="1"/>
  <c r="L24" i="1" s="1"/>
  <c r="J23" i="1"/>
  <c r="I23" i="1"/>
  <c r="L23" i="1" s="1"/>
  <c r="J22" i="1"/>
  <c r="I22" i="1"/>
  <c r="L22" i="1" s="1"/>
  <c r="J21" i="1"/>
  <c r="I21" i="1"/>
  <c r="L21" i="1" s="1"/>
  <c r="J20" i="1"/>
  <c r="I20" i="1"/>
  <c r="L20" i="1" s="1"/>
  <c r="J19" i="1"/>
  <c r="I19" i="1"/>
  <c r="L19" i="1" s="1"/>
  <c r="J18" i="1"/>
  <c r="I18" i="1"/>
  <c r="L18" i="1" s="1"/>
  <c r="J17" i="1"/>
  <c r="I17" i="1"/>
  <c r="L17" i="1" s="1"/>
  <c r="J16" i="1"/>
  <c r="I16" i="1"/>
  <c r="L16" i="1" s="1"/>
  <c r="J15" i="1"/>
  <c r="I15" i="1"/>
  <c r="L15" i="1" s="1"/>
  <c r="J14" i="1"/>
  <c r="I14" i="1"/>
  <c r="L14" i="1" s="1"/>
  <c r="J13" i="1"/>
  <c r="I13" i="1"/>
  <c r="L13" i="1" s="1"/>
  <c r="J12" i="1"/>
  <c r="I12" i="1"/>
  <c r="L12" i="1" s="1"/>
  <c r="J11" i="1"/>
  <c r="I11" i="1"/>
  <c r="L11" i="1" s="1"/>
  <c r="J10" i="1"/>
  <c r="I10" i="1"/>
  <c r="L10" i="1" s="1"/>
  <c r="J9" i="1"/>
  <c r="I9" i="1"/>
  <c r="L9" i="1" s="1"/>
  <c r="J8" i="1"/>
  <c r="I8" i="1"/>
  <c r="L8" i="1" s="1"/>
  <c r="J7" i="1"/>
  <c r="I7" i="1"/>
  <c r="L7" i="1" s="1"/>
  <c r="J6" i="1"/>
  <c r="I6" i="1"/>
  <c r="L6" i="1" s="1"/>
  <c r="J5" i="1"/>
  <c r="I5" i="1"/>
  <c r="L5" i="1" s="1"/>
  <c r="L77" i="1" l="1"/>
</calcChain>
</file>

<file path=xl/sharedStrings.xml><?xml version="1.0" encoding="utf-8"?>
<sst xmlns="http://schemas.openxmlformats.org/spreadsheetml/2006/main" count="377" uniqueCount="208">
  <si>
    <t>Thanking you for your business.
PRAGATI LOGISTICS</t>
  </si>
  <si>
    <t>INV. NO.</t>
  </si>
  <si>
    <t>SL.</t>
  </si>
  <si>
    <t>HML</t>
  </si>
  <si>
    <t>LR CH.</t>
  </si>
  <si>
    <t>DATE</t>
  </si>
  <si>
    <t>LR NO.</t>
  </si>
  <si>
    <t>FROM</t>
  </si>
  <si>
    <t>DESTINATION</t>
  </si>
  <si>
    <t>CASE</t>
  </si>
  <si>
    <t>RATE</t>
  </si>
  <si>
    <t>AMT.</t>
  </si>
  <si>
    <t>CTC</t>
  </si>
  <si>
    <t>BALIAPAL</t>
  </si>
  <si>
    <t>JHARSUGUDA</t>
  </si>
  <si>
    <t>KEONJHAR</t>
  </si>
  <si>
    <t>INVOICE
PRAGATI LOGISTICS,SAMANTA SAHI KHUNTIA LANE,8984191006
GST No: 21AGHPB9356M1Z9</t>
  </si>
  <si>
    <t>BARIPADA</t>
  </si>
  <si>
    <t xml:space="preserve">
To,
M/S NAMOKAR ENTERPRISES
Address:MAHATAB ROAD H.O- R C SWAIN BEHIND SANGAM CINEMA ARUNODAYA MARKET MADHUPATNA CUTTACK,9337297151
GST No: 21AFPPP9944L1ZP
</t>
  </si>
  <si>
    <t>KARANJIA</t>
  </si>
  <si>
    <t>JAJPUR TOWN</t>
  </si>
  <si>
    <t>SORO</t>
  </si>
  <si>
    <t>JAJPUR ROAD</t>
  </si>
  <si>
    <t>TIGIRIA</t>
  </si>
  <si>
    <t>TURUMUNGA</t>
  </si>
  <si>
    <t>AUL</t>
  </si>
  <si>
    <t>BHUBAN</t>
  </si>
  <si>
    <t>NIMAPARA</t>
  </si>
  <si>
    <t>SALIPUR</t>
  </si>
  <si>
    <t>KENDRAPARA</t>
  </si>
  <si>
    <t>192</t>
  </si>
  <si>
    <t>SUNABEDA</t>
  </si>
  <si>
    <t>322</t>
  </si>
  <si>
    <t>PATTAMUNDAI</t>
  </si>
  <si>
    <t>12</t>
  </si>
  <si>
    <t>RAYAGADA</t>
  </si>
  <si>
    <t>102</t>
  </si>
  <si>
    <t>326</t>
  </si>
  <si>
    <t>133</t>
  </si>
  <si>
    <t>JASIPUR</t>
  </si>
  <si>
    <t>176</t>
  </si>
  <si>
    <t>BEGUNIA</t>
  </si>
  <si>
    <t>202</t>
  </si>
  <si>
    <t>similia</t>
  </si>
  <si>
    <t>222</t>
  </si>
  <si>
    <t>Kindly, verify &amp; confirm within 7 days, else GST will be filed by 20th SEPTEMBER, 2026. 
GST to be paid by Consignor under Reverse Charge Mechanism(RCM) as per GST.</t>
  </si>
  <si>
    <t>01/8/2026</t>
  </si>
  <si>
    <t>PL/DO/04914</t>
  </si>
  <si>
    <t>248</t>
  </si>
  <si>
    <t>PL/MA/03420</t>
  </si>
  <si>
    <t>250</t>
  </si>
  <si>
    <t>ANGUL</t>
  </si>
  <si>
    <t>PL/MA/03426</t>
  </si>
  <si>
    <t>253</t>
  </si>
  <si>
    <t>PL/MA/03445</t>
  </si>
  <si>
    <t>254</t>
  </si>
  <si>
    <t>05/8/2026</t>
  </si>
  <si>
    <t>PL/DO/05071</t>
  </si>
  <si>
    <t>7</t>
  </si>
  <si>
    <t>PL/DO/05072</t>
  </si>
  <si>
    <t>13</t>
  </si>
  <si>
    <t>PL/MA/03526</t>
  </si>
  <si>
    <t>PL/MA/03556</t>
  </si>
  <si>
    <t>256</t>
  </si>
  <si>
    <t>JALESWAR</t>
  </si>
  <si>
    <t>06/8/2026</t>
  </si>
  <si>
    <t>PL/DO/05123</t>
  </si>
  <si>
    <t>231</t>
  </si>
  <si>
    <t>PL/DO/05124</t>
  </si>
  <si>
    <t>21</t>
  </si>
  <si>
    <t>TANGI</t>
  </si>
  <si>
    <t>07/8/2026</t>
  </si>
  <si>
    <t>PL/DO/05187</t>
  </si>
  <si>
    <t>30</t>
  </si>
  <si>
    <t>PL/MA/03600</t>
  </si>
  <si>
    <t>029</t>
  </si>
  <si>
    <t>PL/MA/03610</t>
  </si>
  <si>
    <t>043</t>
  </si>
  <si>
    <t>PURUNAKATAK</t>
  </si>
  <si>
    <t>PL/MA/03611</t>
  </si>
  <si>
    <t>032</t>
  </si>
  <si>
    <t>PL/MA/03614</t>
  </si>
  <si>
    <t>026</t>
  </si>
  <si>
    <t>PL/MA/03622</t>
  </si>
  <si>
    <t>042</t>
  </si>
  <si>
    <t>10/8/2026</t>
  </si>
  <si>
    <t>PL/DO/05294</t>
  </si>
  <si>
    <t>72</t>
  </si>
  <si>
    <t>PL/MA/03678</t>
  </si>
  <si>
    <t>080</t>
  </si>
  <si>
    <t>PL/MA/03679</t>
  </si>
  <si>
    <t>066</t>
  </si>
  <si>
    <t>11/8/2026</t>
  </si>
  <si>
    <t>PL/MA/03700</t>
  </si>
  <si>
    <t>085</t>
  </si>
  <si>
    <t>12/8/2026</t>
  </si>
  <si>
    <t>PL/DO/05354</t>
  </si>
  <si>
    <t>97</t>
  </si>
  <si>
    <t>PL/MA/03715</t>
  </si>
  <si>
    <t>096</t>
  </si>
  <si>
    <t>PL/MA/03722</t>
  </si>
  <si>
    <t>PL/MA/03731</t>
  </si>
  <si>
    <t>105</t>
  </si>
  <si>
    <t>15/8/2026</t>
  </si>
  <si>
    <t>PL/DO/05495</t>
  </si>
  <si>
    <t>PL/DO/05496</t>
  </si>
  <si>
    <t>140</t>
  </si>
  <si>
    <t>ANANDPUR</t>
  </si>
  <si>
    <t>PL/DO/05498</t>
  </si>
  <si>
    <t>135</t>
  </si>
  <si>
    <t>PL/MA/03812</t>
  </si>
  <si>
    <t>147</t>
  </si>
  <si>
    <t>PL/MA/03814</t>
  </si>
  <si>
    <t>146</t>
  </si>
  <si>
    <t>PL/MA/03815</t>
  </si>
  <si>
    <t>141</t>
  </si>
  <si>
    <t>RAIRANGPUR</t>
  </si>
  <si>
    <t>17/8/2026</t>
  </si>
  <si>
    <t>PL/MA/03816</t>
  </si>
  <si>
    <t>159</t>
  </si>
  <si>
    <t>PL/MA/03819</t>
  </si>
  <si>
    <t>164</t>
  </si>
  <si>
    <t>REDHAKHOL</t>
  </si>
  <si>
    <t>PL/MA/03820</t>
  </si>
  <si>
    <t>158</t>
  </si>
  <si>
    <t>18/8/2026</t>
  </si>
  <si>
    <t>PL/DO/05540</t>
  </si>
  <si>
    <t>185</t>
  </si>
  <si>
    <t>19/8/2026</t>
  </si>
  <si>
    <t>PL/DO/05600</t>
  </si>
  <si>
    <t>PL/DO/05619</t>
  </si>
  <si>
    <t>PL/MA/03879</t>
  </si>
  <si>
    <t>213</t>
  </si>
  <si>
    <t>PL/MA/03880</t>
  </si>
  <si>
    <t>210</t>
  </si>
  <si>
    <t>PL/MA/03881</t>
  </si>
  <si>
    <t>211</t>
  </si>
  <si>
    <t>PL/MA/03886</t>
  </si>
  <si>
    <t>197</t>
  </si>
  <si>
    <t>21/8/2026</t>
  </si>
  <si>
    <t>PL/DO/05723</t>
  </si>
  <si>
    <t>226</t>
  </si>
  <si>
    <t>PL/DO/05726</t>
  </si>
  <si>
    <t>243</t>
  </si>
  <si>
    <t>PL/DO/05735</t>
  </si>
  <si>
    <t>PL/DO/05769</t>
  </si>
  <si>
    <t>225</t>
  </si>
  <si>
    <t>PL/DO/05770</t>
  </si>
  <si>
    <t>236</t>
  </si>
  <si>
    <t>PL/MA/03948</t>
  </si>
  <si>
    <t>235</t>
  </si>
  <si>
    <t>22/8/2026</t>
  </si>
  <si>
    <t>PL/DO/05777</t>
  </si>
  <si>
    <t>PL/DO/05778</t>
  </si>
  <si>
    <t>252</t>
  </si>
  <si>
    <t>PL/DO/05782</t>
  </si>
  <si>
    <t>267</t>
  </si>
  <si>
    <t>PL/MA/03980</t>
  </si>
  <si>
    <t>PL/MA/03981</t>
  </si>
  <si>
    <t>PL/MA/03992</t>
  </si>
  <si>
    <t>259</t>
  </si>
  <si>
    <t>24/8/2026</t>
  </si>
  <si>
    <t>PL/DO/05831</t>
  </si>
  <si>
    <t>285</t>
  </si>
  <si>
    <t>PL/DO/05832</t>
  </si>
  <si>
    <t>269</t>
  </si>
  <si>
    <t>PL/MA/04016</t>
  </si>
  <si>
    <t>279</t>
  </si>
  <si>
    <t>PL/MA/04017</t>
  </si>
  <si>
    <t>273</t>
  </si>
  <si>
    <t>PL/MA/04019</t>
  </si>
  <si>
    <t>274</t>
  </si>
  <si>
    <t>25/8/2026</t>
  </si>
  <si>
    <t>PL/DO/05885</t>
  </si>
  <si>
    <t>307</t>
  </si>
  <si>
    <t>PL/DO/05886</t>
  </si>
  <si>
    <t>290</t>
  </si>
  <si>
    <t>PL/MA/04054</t>
  </si>
  <si>
    <t>268</t>
  </si>
  <si>
    <t>PL/MA/04064</t>
  </si>
  <si>
    <t>310</t>
  </si>
  <si>
    <t>26/8/2026</t>
  </si>
  <si>
    <t>PL/DO/05926</t>
  </si>
  <si>
    <t>315</t>
  </si>
  <si>
    <t>PL/DO/05929</t>
  </si>
  <si>
    <t>318</t>
  </si>
  <si>
    <t>27/8/2026</t>
  </si>
  <si>
    <t>PL/DO/05977</t>
  </si>
  <si>
    <t>333</t>
  </si>
  <si>
    <t>SANTHAR</t>
  </si>
  <si>
    <t>PL/DO/05978</t>
  </si>
  <si>
    <t>339</t>
  </si>
  <si>
    <t>PL/MA/04120</t>
  </si>
  <si>
    <t>PL/MA/04124</t>
  </si>
  <si>
    <t>29/8/2026</t>
  </si>
  <si>
    <t>PL/MA/04177</t>
  </si>
  <si>
    <t>366</t>
  </si>
  <si>
    <t>31/8/2026</t>
  </si>
  <si>
    <t>PL/DO/06098</t>
  </si>
  <si>
    <t>393</t>
  </si>
  <si>
    <t>PL/MA/04218</t>
  </si>
  <si>
    <t>377</t>
  </si>
  <si>
    <t>PL/MA/04219</t>
  </si>
  <si>
    <t>396</t>
  </si>
  <si>
    <t>PL/MA/04227</t>
  </si>
  <si>
    <t>397</t>
  </si>
  <si>
    <t>(RUPEES FIFTY THREE THOUSAND FIVE HUNDRED FORTY THREE ONLY)</t>
  </si>
  <si>
    <t>Bill Date: 31/08/2026
Bill NO : 9848
Total Amount: 53543.00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</si>
</sst>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vertical="center" wrapText="1"/>
    </xf>
    <xf numFmtId="2" fontId="1" fillId="0" borderId="0" xfId="0" applyNumberFormat="1" applyFont="1" applyAlignment="1">
      <alignment horizontal="center" vertical="center" wrapText="1"/>
    </xf>
    <xf numFmtId="2" fontId="1" fillId="0" borderId="4" xfId="0" applyNumberFormat="1" applyFont="1" applyBorder="1" applyAlignment="1">
      <alignment horizontal="right" vertical="center"/>
    </xf>
    <xf numFmtId="0" fontId="0" fillId="0" borderId="0" xfId="0" applyNumberFormat="1" applyFont="1" applyAlignment="1">
      <alignment vertical="center" wrapText="1"/>
    </xf>
    <xf numFmtId="2" fontId="0" fillId="0" borderId="0" xfId="0" applyNumberFormat="1" applyFont="1" applyAlignment="1">
      <alignment vertical="center" wrapText="1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0" fontId="0" fillId="0" borderId="1" xfId="0" applyNumberFormat="1" applyFont="1" applyBorder="1"/>
    <xf numFmtId="2" fontId="0" fillId="0" borderId="1" xfId="0" applyNumberFormat="1" applyFont="1" applyBorder="1"/>
    <xf numFmtId="0" fontId="0" fillId="0" borderId="0" xfId="0" applyNumberFormat="1" applyFont="1" applyAlignment="1">
      <alignment horizontal="center"/>
    </xf>
    <xf numFmtId="0" fontId="1" fillId="0" borderId="15" xfId="0" applyNumberFormat="1" applyFont="1" applyBorder="1" applyAlignment="1">
      <alignment horizontal="center"/>
    </xf>
    <xf numFmtId="0" fontId="0" fillId="0" borderId="16" xfId="0" applyNumberFormat="1" applyFont="1" applyBorder="1" applyAlignment="1">
      <alignment horizontal="center"/>
    </xf>
    <xf numFmtId="0" fontId="0" fillId="0" borderId="17" xfId="0" applyNumberFormat="1" applyFont="1" applyBorder="1"/>
    <xf numFmtId="2" fontId="0" fillId="0" borderId="17" xfId="0" applyNumberFormat="1" applyFont="1" applyBorder="1"/>
    <xf numFmtId="2" fontId="0" fillId="0" borderId="18" xfId="0" applyNumberFormat="1" applyFont="1" applyBorder="1"/>
    <xf numFmtId="0" fontId="0" fillId="0" borderId="10" xfId="0" applyNumberFormat="1" applyFont="1" applyBorder="1" applyAlignment="1">
      <alignment horizontal="center"/>
    </xf>
    <xf numFmtId="2" fontId="0" fillId="0" borderId="11" xfId="0" applyNumberFormat="1" applyFont="1" applyBorder="1"/>
    <xf numFmtId="0" fontId="0" fillId="0" borderId="19" xfId="0" applyNumberFormat="1" applyFont="1" applyBorder="1" applyAlignment="1">
      <alignment horizontal="center"/>
    </xf>
    <xf numFmtId="0" fontId="0" fillId="0" borderId="13" xfId="0" applyNumberFormat="1" applyFont="1" applyBorder="1"/>
    <xf numFmtId="2" fontId="0" fillId="0" borderId="13" xfId="0" applyNumberFormat="1" applyFont="1" applyBorder="1"/>
    <xf numFmtId="2" fontId="0" fillId="0" borderId="14" xfId="0" applyNumberFormat="1" applyFont="1" applyBorder="1"/>
    <xf numFmtId="0" fontId="1" fillId="0" borderId="5" xfId="0" applyNumberFormat="1" applyFont="1" applyBorder="1" applyAlignment="1">
      <alignment horizontal="left" vertical="center" wrapText="1"/>
    </xf>
    <xf numFmtId="0" fontId="1" fillId="0" borderId="6" xfId="0" applyNumberFormat="1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left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left" vertical="center" wrapText="1"/>
    </xf>
    <xf numFmtId="2" fontId="1" fillId="0" borderId="3" xfId="0" applyNumberFormat="1" applyFont="1" applyBorder="1" applyAlignment="1">
      <alignment horizontal="left" vertical="center" wrapText="1"/>
    </xf>
    <xf numFmtId="2" fontId="1" fillId="0" borderId="4" xfId="0" applyNumberFormat="1" applyFont="1" applyBorder="1" applyAlignment="1">
      <alignment horizontal="left" vertical="center" wrapText="1"/>
    </xf>
    <xf numFmtId="0" fontId="1" fillId="0" borderId="5" xfId="0" applyNumberFormat="1" applyFont="1" applyBorder="1" applyAlignment="1">
      <alignment horizontal="right" vertical="center"/>
    </xf>
    <xf numFmtId="0" fontId="1" fillId="0" borderId="6" xfId="0" applyNumberFormat="1" applyFont="1" applyBorder="1" applyAlignment="1">
      <alignment horizontal="right" vertical="center"/>
    </xf>
    <xf numFmtId="0" fontId="1" fillId="0" borderId="12" xfId="0" applyNumberFormat="1" applyFont="1" applyBorder="1" applyAlignment="1">
      <alignment horizontal="right" vertical="center"/>
    </xf>
    <xf numFmtId="0" fontId="2" fillId="0" borderId="1" xfId="0" applyNumberFormat="1" applyFont="1" applyBorder="1"/>
    <xf numFmtId="2" fontId="0" fillId="0" borderId="0" xfId="0" applyNumberFormat="1" applyFont="1"/>
    <xf numFmtId="0" fontId="0" fillId="0" borderId="20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left" vertical="center" wrapText="1"/>
    </xf>
    <xf numFmtId="0" fontId="2" fillId="0" borderId="17" xfId="0" applyNumberFormat="1" applyFont="1" applyBorder="1"/>
    <xf numFmtId="0" fontId="2" fillId="0" borderId="13" xfId="0" applyNumberFormat="1" applyFont="1" applyBorder="1"/>
  </cellXfs>
  <cellStyles count="1">
    <cellStyle name="Normal" xfId="0" builtinId="0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19047</xdr:colOff>
      <xdr:row>1</xdr:row>
      <xdr:rowOff>95250</xdr:rowOff>
    </xdr:from>
    <xdr:to>
      <xdr:col>7</xdr:col>
      <xdr:colOff>333374</xdr:colOff>
      <xdr:row>1</xdr:row>
      <xdr:rowOff>885825</xdr:rowOff>
    </xdr:to>
    <xdr:pic>
      <xdr:nvPicPr>
        <xdr:cNvPr id="2" name="log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197" y="295275"/>
          <a:ext cx="4105277" cy="790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AGATI%20LOGISTICS/BILL%20QUOTATION/QUOTATION_2026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  <sheetName val="SAMLESWARI AG"/>
      <sheetName val="SK SK LOGISTICS"/>
      <sheetName val="NILACHAKRA INDUST"/>
      <sheetName val="NEXON PAINTS"/>
    </sheetNames>
    <sheetDataSet>
      <sheetData sheetId="0"/>
      <sheetData sheetId="1">
        <row r="4">
          <cell r="C4" t="str">
            <v>DHENKANAL</v>
          </cell>
          <cell r="D4">
            <v>63</v>
          </cell>
          <cell r="E4">
            <v>66</v>
          </cell>
        </row>
        <row r="5">
          <cell r="C5" t="str">
            <v>JAGATSINGHPUR</v>
          </cell>
          <cell r="D5">
            <v>63</v>
          </cell>
          <cell r="E5">
            <v>66</v>
          </cell>
        </row>
        <row r="6">
          <cell r="C6" t="str">
            <v>JATNI</v>
          </cell>
          <cell r="D6">
            <v>63</v>
          </cell>
          <cell r="E6">
            <v>66</v>
          </cell>
        </row>
        <row r="7">
          <cell r="C7" t="str">
            <v>PURI</v>
          </cell>
          <cell r="D7">
            <v>63</v>
          </cell>
          <cell r="E7">
            <v>66</v>
          </cell>
        </row>
        <row r="8">
          <cell r="C8" t="str">
            <v>KENDRAPARA</v>
          </cell>
          <cell r="D8">
            <v>63</v>
          </cell>
          <cell r="E8">
            <v>66</v>
          </cell>
        </row>
        <row r="9">
          <cell r="C9" t="str">
            <v>SORO</v>
          </cell>
          <cell r="D9">
            <v>63</v>
          </cell>
          <cell r="E9">
            <v>66</v>
          </cell>
        </row>
        <row r="10">
          <cell r="C10" t="str">
            <v>NAYAGARH</v>
          </cell>
          <cell r="D10">
            <v>63</v>
          </cell>
          <cell r="E10">
            <v>66</v>
          </cell>
        </row>
        <row r="11">
          <cell r="C11" t="str">
            <v>NIMAPARA</v>
          </cell>
          <cell r="D11">
            <v>63</v>
          </cell>
          <cell r="E11">
            <v>66</v>
          </cell>
        </row>
        <row r="12">
          <cell r="C12" t="str">
            <v>KEONJHAR</v>
          </cell>
          <cell r="D12">
            <v>63</v>
          </cell>
          <cell r="E12">
            <v>66</v>
          </cell>
        </row>
        <row r="13">
          <cell r="C13" t="str">
            <v>JAJPUR ROAD</v>
          </cell>
          <cell r="D13">
            <v>63</v>
          </cell>
          <cell r="E13">
            <v>66</v>
          </cell>
        </row>
        <row r="14">
          <cell r="C14" t="str">
            <v>TANGI</v>
          </cell>
          <cell r="D14">
            <v>63</v>
          </cell>
          <cell r="E14">
            <v>66</v>
          </cell>
        </row>
        <row r="15">
          <cell r="C15" t="str">
            <v>BALAKATI</v>
          </cell>
          <cell r="D15">
            <v>63</v>
          </cell>
          <cell r="E15">
            <v>66</v>
          </cell>
        </row>
        <row r="16">
          <cell r="C16" t="str">
            <v>JAJPUR TOWN</v>
          </cell>
          <cell r="D16">
            <v>63</v>
          </cell>
          <cell r="E16">
            <v>66</v>
          </cell>
        </row>
        <row r="17">
          <cell r="C17" t="str">
            <v>SALIPUR</v>
          </cell>
          <cell r="D17">
            <v>63</v>
          </cell>
          <cell r="E17">
            <v>66</v>
          </cell>
        </row>
        <row r="18">
          <cell r="C18" t="str">
            <v>NUAPATNA</v>
          </cell>
          <cell r="D18">
            <v>63</v>
          </cell>
          <cell r="E18">
            <v>66</v>
          </cell>
        </row>
        <row r="19">
          <cell r="C19" t="str">
            <v>BHUBAN</v>
          </cell>
          <cell r="D19">
            <v>63</v>
          </cell>
          <cell r="E19">
            <v>66</v>
          </cell>
        </row>
        <row r="20">
          <cell r="C20" t="str">
            <v>BOLANGIR</v>
          </cell>
          <cell r="D20">
            <v>100</v>
          </cell>
          <cell r="E20">
            <v>103</v>
          </cell>
        </row>
        <row r="21">
          <cell r="C21" t="str">
            <v>JHARSUGUDA</v>
          </cell>
          <cell r="D21">
            <v>70</v>
          </cell>
          <cell r="E21">
            <v>73</v>
          </cell>
        </row>
        <row r="22">
          <cell r="C22" t="str">
            <v>SIMILIA</v>
          </cell>
          <cell r="D22">
            <v>63</v>
          </cell>
          <cell r="E22">
            <v>66</v>
          </cell>
        </row>
        <row r="23">
          <cell r="C23" t="str">
            <v>GAMBHARIMUNDA</v>
          </cell>
          <cell r="D23">
            <v>63</v>
          </cell>
          <cell r="E23">
            <v>66</v>
          </cell>
        </row>
        <row r="24">
          <cell r="C24" t="str">
            <v>SANTHAR</v>
          </cell>
          <cell r="D24">
            <v>63</v>
          </cell>
          <cell r="E24">
            <v>66</v>
          </cell>
        </row>
        <row r="25">
          <cell r="C25" t="str">
            <v>ADASPUR</v>
          </cell>
          <cell r="D25">
            <v>63</v>
          </cell>
          <cell r="E25">
            <v>66</v>
          </cell>
        </row>
        <row r="26">
          <cell r="C26" t="str">
            <v>AUL</v>
          </cell>
          <cell r="D26">
            <v>63</v>
          </cell>
          <cell r="E26">
            <v>66</v>
          </cell>
        </row>
        <row r="27">
          <cell r="C27" t="str">
            <v>BRAHMANJHARILO</v>
          </cell>
          <cell r="D27">
            <v>63</v>
          </cell>
          <cell r="E27">
            <v>66</v>
          </cell>
        </row>
        <row r="28">
          <cell r="C28" t="str">
            <v>RAJ SUNAKHALA</v>
          </cell>
          <cell r="D28">
            <v>63</v>
          </cell>
          <cell r="E28">
            <v>66</v>
          </cell>
        </row>
        <row r="29">
          <cell r="C29" t="str">
            <v>DASPALLA</v>
          </cell>
          <cell r="D29">
            <v>63</v>
          </cell>
          <cell r="E29">
            <v>66</v>
          </cell>
        </row>
        <row r="30">
          <cell r="C30" t="str">
            <v>BEGUNIA</v>
          </cell>
          <cell r="D30">
            <v>63</v>
          </cell>
          <cell r="E30">
            <v>66</v>
          </cell>
        </row>
        <row r="31">
          <cell r="C31" t="str">
            <v>RAIRANGPUR</v>
          </cell>
          <cell r="D31">
            <v>85</v>
          </cell>
          <cell r="E31">
            <v>88</v>
          </cell>
        </row>
        <row r="32">
          <cell r="C32" t="str">
            <v>KARANJIA</v>
          </cell>
          <cell r="D32">
            <v>85</v>
          </cell>
          <cell r="E32">
            <v>88</v>
          </cell>
        </row>
        <row r="33">
          <cell r="C33" t="str">
            <v>BOUDH</v>
          </cell>
          <cell r="D33">
            <v>85</v>
          </cell>
          <cell r="E33">
            <v>88</v>
          </cell>
        </row>
        <row r="34">
          <cell r="C34" t="str">
            <v>TURUMUNGA</v>
          </cell>
          <cell r="D34">
            <v>85</v>
          </cell>
          <cell r="E34">
            <v>88</v>
          </cell>
        </row>
        <row r="35">
          <cell r="C35" t="str">
            <v>BALIAPAL</v>
          </cell>
          <cell r="D35">
            <v>90</v>
          </cell>
          <cell r="E35">
            <v>93</v>
          </cell>
        </row>
        <row r="36">
          <cell r="C36" t="str">
            <v>JASIPUR</v>
          </cell>
          <cell r="D36">
            <v>90</v>
          </cell>
          <cell r="E36">
            <v>93</v>
          </cell>
        </row>
        <row r="37">
          <cell r="C37" t="str">
            <v>CHANDANESWAR</v>
          </cell>
          <cell r="D37">
            <v>90</v>
          </cell>
          <cell r="E37">
            <v>93</v>
          </cell>
        </row>
        <row r="38">
          <cell r="C38" t="str">
            <v>BUGUDA</v>
          </cell>
          <cell r="D38">
            <v>95</v>
          </cell>
          <cell r="E38">
            <v>98</v>
          </cell>
        </row>
        <row r="39">
          <cell r="C39" t="str">
            <v>REDHAKHOL</v>
          </cell>
          <cell r="D39">
            <v>105</v>
          </cell>
          <cell r="E39">
            <v>108</v>
          </cell>
        </row>
        <row r="40">
          <cell r="C40" t="str">
            <v>SUNABEDA</v>
          </cell>
          <cell r="D40">
            <v>105</v>
          </cell>
          <cell r="E40">
            <v>108</v>
          </cell>
        </row>
        <row r="41">
          <cell r="C41" t="str">
            <v>KHARIAR ROAD</v>
          </cell>
          <cell r="D41">
            <v>105</v>
          </cell>
          <cell r="E41">
            <v>108</v>
          </cell>
        </row>
        <row r="42">
          <cell r="C42" t="str">
            <v>KORAPUT</v>
          </cell>
          <cell r="D42">
            <v>105</v>
          </cell>
          <cell r="E42">
            <v>108</v>
          </cell>
        </row>
        <row r="43">
          <cell r="C43" t="str">
            <v>NABARANGPUR</v>
          </cell>
          <cell r="D43">
            <v>105</v>
          </cell>
          <cell r="E43">
            <v>108</v>
          </cell>
        </row>
        <row r="44">
          <cell r="C44" t="str">
            <v>MUNIGUDA</v>
          </cell>
          <cell r="D44">
            <v>125</v>
          </cell>
          <cell r="E44">
            <v>128</v>
          </cell>
        </row>
        <row r="45">
          <cell r="C45" t="str">
            <v>ANGUL</v>
          </cell>
          <cell r="D45">
            <v>40</v>
          </cell>
          <cell r="E45">
            <v>43</v>
          </cell>
        </row>
        <row r="46">
          <cell r="C46" t="str">
            <v>BALASORE</v>
          </cell>
          <cell r="D46">
            <v>63</v>
          </cell>
          <cell r="E46">
            <v>66</v>
          </cell>
        </row>
        <row r="47">
          <cell r="C47" t="str">
            <v>BERHAMPUR</v>
          </cell>
          <cell r="D47">
            <v>63</v>
          </cell>
          <cell r="E47">
            <v>66</v>
          </cell>
        </row>
        <row r="48">
          <cell r="C48" t="str">
            <v>BHADRAK</v>
          </cell>
          <cell r="D48">
            <v>40</v>
          </cell>
          <cell r="E48">
            <v>43</v>
          </cell>
        </row>
        <row r="49">
          <cell r="C49" t="str">
            <v>BHUBANESWAR</v>
          </cell>
          <cell r="D49">
            <v>63</v>
          </cell>
          <cell r="E49">
            <v>66</v>
          </cell>
        </row>
        <row r="50">
          <cell r="C50" t="str">
            <v>KHURDA</v>
          </cell>
          <cell r="D50">
            <v>63</v>
          </cell>
          <cell r="E50">
            <v>66</v>
          </cell>
        </row>
        <row r="51">
          <cell r="C51" t="str">
            <v>PARADEEP</v>
          </cell>
          <cell r="D51">
            <v>63</v>
          </cell>
          <cell r="E51">
            <v>66</v>
          </cell>
        </row>
        <row r="52">
          <cell r="C52" t="str">
            <v>SAMBALPUR</v>
          </cell>
          <cell r="D52">
            <v>63</v>
          </cell>
          <cell r="E52">
            <v>66</v>
          </cell>
        </row>
        <row r="53">
          <cell r="C53" t="str">
            <v>TALCHER</v>
          </cell>
          <cell r="D53">
            <v>63</v>
          </cell>
          <cell r="E53">
            <v>66</v>
          </cell>
        </row>
        <row r="54">
          <cell r="C54" t="str">
            <v>BARIPADA</v>
          </cell>
          <cell r="D54">
            <v>63</v>
          </cell>
          <cell r="E54">
            <v>66</v>
          </cell>
        </row>
        <row r="55">
          <cell r="C55" t="str">
            <v>JARKA</v>
          </cell>
          <cell r="D55">
            <v>63</v>
          </cell>
          <cell r="E55">
            <v>66</v>
          </cell>
        </row>
        <row r="56">
          <cell r="C56" t="str">
            <v>JALESWAR</v>
          </cell>
          <cell r="D56">
            <v>63</v>
          </cell>
          <cell r="E56">
            <v>66</v>
          </cell>
        </row>
        <row r="57">
          <cell r="C57" t="str">
            <v>NISCHINTKOILI</v>
          </cell>
          <cell r="D57">
            <v>63</v>
          </cell>
          <cell r="E57">
            <v>66</v>
          </cell>
        </row>
        <row r="58">
          <cell r="C58" t="str">
            <v>BALUGAON</v>
          </cell>
          <cell r="D58">
            <v>63</v>
          </cell>
          <cell r="E58">
            <v>66</v>
          </cell>
        </row>
        <row r="59">
          <cell r="C59" t="str">
            <v>KESHPUR</v>
          </cell>
        </row>
        <row r="60">
          <cell r="C60" t="str">
            <v>NAUGAON</v>
          </cell>
        </row>
        <row r="61">
          <cell r="C61" t="str">
            <v>NIRAKARPUR</v>
          </cell>
        </row>
        <row r="62">
          <cell r="C62" t="str">
            <v>SIMULIA</v>
          </cell>
        </row>
        <row r="63">
          <cell r="C63" t="str">
            <v>RANIGUDA</v>
          </cell>
        </row>
        <row r="64">
          <cell r="C64" t="str">
            <v>BETANATI</v>
          </cell>
        </row>
        <row r="65">
          <cell r="C65" t="str">
            <v>PUNANGA</v>
          </cell>
        </row>
        <row r="66">
          <cell r="C66" t="str">
            <v>SIMILIGUDA</v>
          </cell>
        </row>
        <row r="67">
          <cell r="C67" t="str">
            <v>MALKANGIRI</v>
          </cell>
        </row>
        <row r="68">
          <cell r="C68" t="str">
            <v>CHILIKA</v>
          </cell>
        </row>
        <row r="69">
          <cell r="C69" t="str">
            <v>TINIMUHANI</v>
          </cell>
        </row>
        <row r="70">
          <cell r="C70" t="str">
            <v>CHANDIKHOL</v>
          </cell>
          <cell r="D70">
            <v>63</v>
          </cell>
          <cell r="E70">
            <v>66</v>
          </cell>
        </row>
        <row r="71">
          <cell r="C71" t="str">
            <v>SANTHARA</v>
          </cell>
        </row>
        <row r="72">
          <cell r="C72" t="str">
            <v>BANASARA</v>
          </cell>
        </row>
        <row r="73">
          <cell r="C73" t="str">
            <v>BALIPADA</v>
          </cell>
        </row>
        <row r="74">
          <cell r="C74" t="str">
            <v>TIRTOL</v>
          </cell>
        </row>
        <row r="75">
          <cell r="C75" t="str">
            <v>GUNUPUR</v>
          </cell>
          <cell r="D75">
            <v>105</v>
          </cell>
          <cell r="E75">
            <v>108</v>
          </cell>
        </row>
        <row r="76">
          <cell r="C76" t="str">
            <v>PARALAKHEMUNDI</v>
          </cell>
        </row>
        <row r="77">
          <cell r="C77" t="str">
            <v>ROURKELA</v>
          </cell>
        </row>
        <row r="78">
          <cell r="C78" t="str">
            <v>RAHAMA</v>
          </cell>
          <cell r="D78">
            <v>63</v>
          </cell>
          <cell r="E78">
            <v>66</v>
          </cell>
        </row>
        <row r="79">
          <cell r="C79" t="str">
            <v>BARI</v>
          </cell>
        </row>
        <row r="80">
          <cell r="C80" t="str">
            <v>TIGIRIA</v>
          </cell>
          <cell r="D80">
            <v>63</v>
          </cell>
          <cell r="E80">
            <v>66</v>
          </cell>
        </row>
        <row r="81">
          <cell r="C81" t="str">
            <v>AGARPADA</v>
          </cell>
        </row>
        <row r="82">
          <cell r="C82" t="str">
            <v>BANSA</v>
          </cell>
        </row>
        <row r="83">
          <cell r="C83" t="str">
            <v>KANTIGADIA</v>
          </cell>
        </row>
        <row r="84">
          <cell r="C84" t="str">
            <v>ANANDPUR</v>
          </cell>
          <cell r="D84">
            <v>63</v>
          </cell>
          <cell r="E84">
            <v>66</v>
          </cell>
        </row>
        <row r="85">
          <cell r="C85" t="str">
            <v>DEOGARH</v>
          </cell>
          <cell r="D85">
            <v>125</v>
          </cell>
          <cell r="E85">
            <v>128</v>
          </cell>
        </row>
        <row r="86">
          <cell r="C86" t="str">
            <v>RAYAGADA</v>
          </cell>
          <cell r="D86">
            <v>85</v>
          </cell>
          <cell r="E86">
            <v>88</v>
          </cell>
        </row>
        <row r="87">
          <cell r="C87" t="str">
            <v>KESINGA</v>
          </cell>
        </row>
        <row r="88">
          <cell r="C88" t="str">
            <v>KUAKHIA</v>
          </cell>
          <cell r="D88">
            <v>63</v>
          </cell>
          <cell r="E88">
            <v>66</v>
          </cell>
        </row>
        <row r="89">
          <cell r="C89" t="str">
            <v>PHULBANI</v>
          </cell>
          <cell r="D89">
            <v>85</v>
          </cell>
          <cell r="E89">
            <v>88</v>
          </cell>
        </row>
        <row r="90">
          <cell r="C90" t="str">
            <v>PURUNAKATAK</v>
          </cell>
          <cell r="D90">
            <v>85</v>
          </cell>
          <cell r="E90">
            <v>88</v>
          </cell>
        </row>
        <row r="91">
          <cell r="C91" t="str">
            <v>JAYPATNA</v>
          </cell>
        </row>
        <row r="92">
          <cell r="C92" t="str">
            <v>BHANJANAGAR</v>
          </cell>
        </row>
        <row r="93">
          <cell r="C93" t="str">
            <v>PADMAPUR</v>
          </cell>
        </row>
        <row r="94">
          <cell r="C94" t="str">
            <v>RAJPUR JALESWAR</v>
          </cell>
        </row>
        <row r="95">
          <cell r="C95" t="str">
            <v>UMERKOT</v>
          </cell>
          <cell r="D95">
            <v>105</v>
          </cell>
          <cell r="E95">
            <v>108</v>
          </cell>
        </row>
        <row r="96">
          <cell r="C96" t="str">
            <v>SIKO</v>
          </cell>
        </row>
        <row r="97">
          <cell r="C97" t="str">
            <v>PHULNAKHARA</v>
          </cell>
          <cell r="D97">
            <v>63</v>
          </cell>
          <cell r="E97">
            <v>66</v>
          </cell>
        </row>
        <row r="98">
          <cell r="C98" t="str">
            <v>PATTAMUNDAI</v>
          </cell>
          <cell r="D98">
            <v>63</v>
          </cell>
          <cell r="E98">
            <v>66</v>
          </cell>
        </row>
        <row r="99">
          <cell r="C99" t="str">
            <v>PADMAPUR (BARGARH)</v>
          </cell>
          <cell r="D99">
            <v>105</v>
          </cell>
          <cell r="E99">
            <v>108</v>
          </cell>
        </row>
        <row r="100">
          <cell r="C100" t="str">
            <v>BALIMELA</v>
          </cell>
          <cell r="D100">
            <v>205</v>
          </cell>
          <cell r="E100">
            <v>208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85"/>
  <sheetViews>
    <sheetView tabSelected="1" topLeftCell="A73" workbookViewId="0">
      <selection activeCell="O86" sqref="O86"/>
    </sheetView>
  </sheetViews>
  <sheetFormatPr defaultRowHeight="15"/>
  <cols>
    <col min="1" max="1" width="0.85546875" style="5" customWidth="1"/>
    <col min="2" max="2" width="4.140625" style="5" customWidth="1"/>
    <col min="3" max="3" width="9.7109375" style="5" bestFit="1" customWidth="1"/>
    <col min="4" max="4" width="12.85546875" style="5" customWidth="1"/>
    <col min="5" max="5" width="8.7109375" style="5" bestFit="1" customWidth="1"/>
    <col min="6" max="6" width="6.7109375" style="5" customWidth="1"/>
    <col min="7" max="7" width="14.7109375" style="5" customWidth="1"/>
    <col min="8" max="8" width="6.5703125" style="5" customWidth="1"/>
    <col min="9" max="9" width="6.5703125" style="6" bestFit="1" customWidth="1"/>
    <col min="10" max="10" width="5.5703125" style="6" bestFit="1" customWidth="1"/>
    <col min="11" max="11" width="6.42578125" style="6" bestFit="1" customWidth="1"/>
    <col min="12" max="12" width="8.5703125" style="6" bestFit="1" customWidth="1"/>
    <col min="13" max="16384" width="9.140625" style="5"/>
  </cols>
  <sheetData>
    <row r="1" spans="2:17" ht="15.75" thickBot="1"/>
    <row r="2" spans="2:17" ht="81" customHeight="1" thickBot="1">
      <c r="B2" s="31"/>
      <c r="C2" s="32"/>
      <c r="D2" s="32"/>
      <c r="E2" s="32"/>
      <c r="F2" s="32"/>
      <c r="G2" s="32"/>
      <c r="H2" s="42"/>
      <c r="I2" s="43" t="s">
        <v>16</v>
      </c>
      <c r="J2" s="35"/>
      <c r="K2" s="35"/>
      <c r="L2" s="36"/>
    </row>
    <row r="3" spans="2:17" ht="87" customHeight="1" thickBot="1">
      <c r="B3" s="33" t="s">
        <v>18</v>
      </c>
      <c r="C3" s="34"/>
      <c r="D3" s="34"/>
      <c r="E3" s="34"/>
      <c r="F3" s="34"/>
      <c r="G3" s="34"/>
      <c r="H3" s="34"/>
      <c r="I3" s="43" t="s">
        <v>207</v>
      </c>
      <c r="J3" s="35"/>
      <c r="K3" s="35"/>
      <c r="L3" s="36"/>
      <c r="M3" s="6"/>
      <c r="N3" s="6"/>
      <c r="O3" s="3"/>
      <c r="Q3" s="6"/>
    </row>
    <row r="4" spans="2:17" s="1" customFormat="1" ht="15" customHeight="1" thickBot="1">
      <c r="B4" s="7" t="s">
        <v>2</v>
      </c>
      <c r="C4" s="8" t="s">
        <v>5</v>
      </c>
      <c r="D4" s="8" t="s">
        <v>6</v>
      </c>
      <c r="E4" s="8" t="s">
        <v>1</v>
      </c>
      <c r="F4" s="8" t="s">
        <v>7</v>
      </c>
      <c r="G4" s="8" t="s">
        <v>8</v>
      </c>
      <c r="H4" s="8" t="s">
        <v>9</v>
      </c>
      <c r="I4" s="9" t="s">
        <v>10</v>
      </c>
      <c r="J4" s="9" t="s">
        <v>3</v>
      </c>
      <c r="K4" s="9" t="s">
        <v>4</v>
      </c>
      <c r="L4" s="10" t="s">
        <v>11</v>
      </c>
      <c r="N4" s="5"/>
    </row>
    <row r="5" spans="2:17" s="1" customFormat="1" ht="15" customHeight="1">
      <c r="B5" s="15">
        <v>1</v>
      </c>
      <c r="C5" s="16" t="s">
        <v>46</v>
      </c>
      <c r="D5" s="16" t="s">
        <v>47</v>
      </c>
      <c r="E5" s="16" t="s">
        <v>48</v>
      </c>
      <c r="F5" s="44" t="s">
        <v>12</v>
      </c>
      <c r="G5" s="16" t="s">
        <v>29</v>
      </c>
      <c r="H5" s="16">
        <v>13</v>
      </c>
      <c r="I5" s="17">
        <f>VLOOKUP(G5,'[1]NAMKAR '!$C$4:$E$104,3,FALSE)</f>
        <v>66</v>
      </c>
      <c r="J5" s="17">
        <f>H5*1</f>
        <v>13</v>
      </c>
      <c r="K5" s="17">
        <v>25</v>
      </c>
      <c r="L5" s="18">
        <f>H5*I5+J5+K5</f>
        <v>896</v>
      </c>
      <c r="N5" s="5"/>
    </row>
    <row r="6" spans="2:17" s="1" customFormat="1" ht="15" customHeight="1">
      <c r="B6" s="19">
        <v>2</v>
      </c>
      <c r="C6" s="11" t="s">
        <v>46</v>
      </c>
      <c r="D6" s="11" t="s">
        <v>49</v>
      </c>
      <c r="E6" s="11" t="s">
        <v>50</v>
      </c>
      <c r="F6" s="40" t="s">
        <v>12</v>
      </c>
      <c r="G6" s="11" t="s">
        <v>51</v>
      </c>
      <c r="H6" s="11">
        <v>20</v>
      </c>
      <c r="I6" s="12">
        <f>VLOOKUP(G6,'[1]NAMKAR '!$C$4:$E$104,3,FALSE)</f>
        <v>43</v>
      </c>
      <c r="J6" s="12">
        <f>H6*1</f>
        <v>20</v>
      </c>
      <c r="K6" s="12">
        <v>25</v>
      </c>
      <c r="L6" s="20">
        <f>H6*I6+J6+K6</f>
        <v>905</v>
      </c>
      <c r="N6" s="5"/>
    </row>
    <row r="7" spans="2:17" s="1" customFormat="1" ht="15" customHeight="1">
      <c r="B7" s="19">
        <v>3</v>
      </c>
      <c r="C7" s="11" t="s">
        <v>46</v>
      </c>
      <c r="D7" s="11" t="s">
        <v>52</v>
      </c>
      <c r="E7" s="11" t="s">
        <v>53</v>
      </c>
      <c r="F7" s="40" t="s">
        <v>12</v>
      </c>
      <c r="G7" s="11" t="s">
        <v>24</v>
      </c>
      <c r="H7" s="11">
        <v>7</v>
      </c>
      <c r="I7" s="12">
        <f>VLOOKUP(G7,'[1]NAMKAR '!$C$4:$E$104,3,FALSE)</f>
        <v>88</v>
      </c>
      <c r="J7" s="12">
        <f>H7*1</f>
        <v>7</v>
      </c>
      <c r="K7" s="12">
        <v>25</v>
      </c>
      <c r="L7" s="20">
        <f>H7*I7+J7+K7</f>
        <v>648</v>
      </c>
      <c r="N7" s="5"/>
    </row>
    <row r="8" spans="2:17" s="1" customFormat="1" ht="15" customHeight="1">
      <c r="B8" s="19">
        <v>4</v>
      </c>
      <c r="C8" s="11" t="s">
        <v>46</v>
      </c>
      <c r="D8" s="11" t="s">
        <v>54</v>
      </c>
      <c r="E8" s="11" t="s">
        <v>55</v>
      </c>
      <c r="F8" s="40" t="s">
        <v>12</v>
      </c>
      <c r="G8" s="11" t="s">
        <v>15</v>
      </c>
      <c r="H8" s="11">
        <v>6</v>
      </c>
      <c r="I8" s="12">
        <f>VLOOKUP(G8,'[1]NAMKAR '!$C$4:$E$104,3,FALSE)</f>
        <v>66</v>
      </c>
      <c r="J8" s="12">
        <f>H8*1</f>
        <v>6</v>
      </c>
      <c r="K8" s="12">
        <v>25</v>
      </c>
      <c r="L8" s="20">
        <f>H8*I8+J8+K8</f>
        <v>427</v>
      </c>
      <c r="N8" s="5"/>
    </row>
    <row r="9" spans="2:17" s="1" customFormat="1" ht="15" customHeight="1">
      <c r="B9" s="19">
        <v>5</v>
      </c>
      <c r="C9" s="11" t="s">
        <v>56</v>
      </c>
      <c r="D9" s="11" t="s">
        <v>57</v>
      </c>
      <c r="E9" s="11" t="s">
        <v>58</v>
      </c>
      <c r="F9" s="40" t="s">
        <v>12</v>
      </c>
      <c r="G9" s="11" t="s">
        <v>23</v>
      </c>
      <c r="H9" s="11">
        <v>9</v>
      </c>
      <c r="I9" s="12">
        <f>VLOOKUP(G9,'[1]NAMKAR '!$C$4:$E$104,3,FALSE)</f>
        <v>66</v>
      </c>
      <c r="J9" s="12">
        <f>H9*1</f>
        <v>9</v>
      </c>
      <c r="K9" s="12">
        <v>25</v>
      </c>
      <c r="L9" s="20">
        <f>H9*I9+J9+K9</f>
        <v>628</v>
      </c>
      <c r="N9" s="5"/>
    </row>
    <row r="10" spans="2:17" s="1" customFormat="1" ht="15" customHeight="1">
      <c r="B10" s="19">
        <v>6</v>
      </c>
      <c r="C10" s="11" t="s">
        <v>56</v>
      </c>
      <c r="D10" s="11" t="s">
        <v>59</v>
      </c>
      <c r="E10" s="11" t="s">
        <v>60</v>
      </c>
      <c r="F10" s="40" t="s">
        <v>12</v>
      </c>
      <c r="G10" s="11" t="s">
        <v>26</v>
      </c>
      <c r="H10" s="11">
        <v>5</v>
      </c>
      <c r="I10" s="12">
        <f>VLOOKUP(G10,'[1]NAMKAR '!$C$4:$E$104,3,FALSE)</f>
        <v>66</v>
      </c>
      <c r="J10" s="12">
        <f>H10*1</f>
        <v>5</v>
      </c>
      <c r="K10" s="12">
        <v>25</v>
      </c>
      <c r="L10" s="20">
        <f>H10*I10+J10+K10</f>
        <v>360</v>
      </c>
      <c r="N10" s="5"/>
    </row>
    <row r="11" spans="2:17" s="1" customFormat="1" ht="15" customHeight="1">
      <c r="B11" s="19">
        <v>7</v>
      </c>
      <c r="C11" s="11" t="s">
        <v>56</v>
      </c>
      <c r="D11" s="11" t="s">
        <v>61</v>
      </c>
      <c r="E11" s="11" t="s">
        <v>34</v>
      </c>
      <c r="F11" s="40" t="s">
        <v>12</v>
      </c>
      <c r="G11" s="11" t="s">
        <v>17</v>
      </c>
      <c r="H11" s="11">
        <v>17</v>
      </c>
      <c r="I11" s="12">
        <f>VLOOKUP(G11,'[1]NAMKAR '!$C$4:$E$104,3,FALSE)</f>
        <v>66</v>
      </c>
      <c r="J11" s="12">
        <f>H11*1</f>
        <v>17</v>
      </c>
      <c r="K11" s="12">
        <v>25</v>
      </c>
      <c r="L11" s="20">
        <f>H11*I11+J11+K11</f>
        <v>1164</v>
      </c>
      <c r="N11" s="5"/>
    </row>
    <row r="12" spans="2:17" s="1" customFormat="1" ht="15" customHeight="1">
      <c r="B12" s="19">
        <v>8</v>
      </c>
      <c r="C12" s="11" t="s">
        <v>56</v>
      </c>
      <c r="D12" s="11" t="s">
        <v>62</v>
      </c>
      <c r="E12" s="11" t="s">
        <v>63</v>
      </c>
      <c r="F12" s="40" t="s">
        <v>12</v>
      </c>
      <c r="G12" s="11" t="s">
        <v>64</v>
      </c>
      <c r="H12" s="11">
        <v>4</v>
      </c>
      <c r="I12" s="12">
        <f>VLOOKUP(G12,'[1]NAMKAR '!$C$4:$E$104,3,FALSE)</f>
        <v>66</v>
      </c>
      <c r="J12" s="12">
        <f>H12*1</f>
        <v>4</v>
      </c>
      <c r="K12" s="12">
        <v>25</v>
      </c>
      <c r="L12" s="20">
        <f>H12*I12+J12+K12</f>
        <v>293</v>
      </c>
      <c r="N12" s="5"/>
    </row>
    <row r="13" spans="2:17" s="1" customFormat="1" ht="15" customHeight="1">
      <c r="B13" s="19">
        <v>9</v>
      </c>
      <c r="C13" s="11" t="s">
        <v>65</v>
      </c>
      <c r="D13" s="11" t="s">
        <v>66</v>
      </c>
      <c r="E13" s="11" t="s">
        <v>67</v>
      </c>
      <c r="F13" s="40" t="s">
        <v>12</v>
      </c>
      <c r="G13" s="11" t="s">
        <v>25</v>
      </c>
      <c r="H13" s="11">
        <v>3</v>
      </c>
      <c r="I13" s="12">
        <f>VLOOKUP(G13,'[1]NAMKAR '!$C$4:$E$104,3,FALSE)</f>
        <v>66</v>
      </c>
      <c r="J13" s="12">
        <f>H13*1</f>
        <v>3</v>
      </c>
      <c r="K13" s="12">
        <v>25</v>
      </c>
      <c r="L13" s="20">
        <f>H13*I13+J13+K13</f>
        <v>226</v>
      </c>
      <c r="N13" s="5"/>
    </row>
    <row r="14" spans="2:17" s="1" customFormat="1" ht="15" customHeight="1">
      <c r="B14" s="19">
        <v>10</v>
      </c>
      <c r="C14" s="11" t="s">
        <v>65</v>
      </c>
      <c r="D14" s="11" t="s">
        <v>68</v>
      </c>
      <c r="E14" s="11" t="s">
        <v>69</v>
      </c>
      <c r="F14" s="40" t="s">
        <v>12</v>
      </c>
      <c r="G14" s="40" t="s">
        <v>70</v>
      </c>
      <c r="H14" s="11">
        <v>5</v>
      </c>
      <c r="I14" s="12">
        <f>VLOOKUP(G14,'[1]NAMKAR '!$C$4:$E$104,3,FALSE)</f>
        <v>66</v>
      </c>
      <c r="J14" s="12">
        <f>H14*1</f>
        <v>5</v>
      </c>
      <c r="K14" s="12">
        <v>25</v>
      </c>
      <c r="L14" s="20">
        <f>H14*I14+J14+K14</f>
        <v>360</v>
      </c>
      <c r="N14" s="5"/>
    </row>
    <row r="15" spans="2:17" s="1" customFormat="1" ht="15" customHeight="1">
      <c r="B15" s="19">
        <v>11</v>
      </c>
      <c r="C15" s="11" t="s">
        <v>71</v>
      </c>
      <c r="D15" s="11" t="s">
        <v>72</v>
      </c>
      <c r="E15" s="11" t="s">
        <v>73</v>
      </c>
      <c r="F15" s="40" t="s">
        <v>12</v>
      </c>
      <c r="G15" s="11" t="s">
        <v>29</v>
      </c>
      <c r="H15" s="11">
        <v>14</v>
      </c>
      <c r="I15" s="12">
        <f>VLOOKUP(G15,'[1]NAMKAR '!$C$4:$E$104,3,FALSE)</f>
        <v>66</v>
      </c>
      <c r="J15" s="12">
        <f>H15*1</f>
        <v>14</v>
      </c>
      <c r="K15" s="12">
        <v>25</v>
      </c>
      <c r="L15" s="20">
        <f>H15*I15+J15+K15</f>
        <v>963</v>
      </c>
      <c r="N15" s="5"/>
    </row>
    <row r="16" spans="2:17" s="1" customFormat="1" ht="15" customHeight="1">
      <c r="B16" s="19">
        <v>12</v>
      </c>
      <c r="C16" s="11" t="s">
        <v>71</v>
      </c>
      <c r="D16" s="11" t="s">
        <v>74</v>
      </c>
      <c r="E16" s="11" t="s">
        <v>75</v>
      </c>
      <c r="F16" s="40" t="s">
        <v>12</v>
      </c>
      <c r="G16" s="11" t="s">
        <v>17</v>
      </c>
      <c r="H16" s="11">
        <v>12</v>
      </c>
      <c r="I16" s="12">
        <f>VLOOKUP(G16,'[1]NAMKAR '!$C$4:$E$104,3,FALSE)</f>
        <v>66</v>
      </c>
      <c r="J16" s="12">
        <f>H16*1</f>
        <v>12</v>
      </c>
      <c r="K16" s="12">
        <v>25</v>
      </c>
      <c r="L16" s="20">
        <f>H16*I16+J16+K16</f>
        <v>829</v>
      </c>
      <c r="N16" s="5"/>
    </row>
    <row r="17" spans="2:14" s="1" customFormat="1" ht="15" customHeight="1">
      <c r="B17" s="19">
        <v>13</v>
      </c>
      <c r="C17" s="11" t="s">
        <v>71</v>
      </c>
      <c r="D17" s="11" t="s">
        <v>76</v>
      </c>
      <c r="E17" s="11" t="s">
        <v>77</v>
      </c>
      <c r="F17" s="40" t="s">
        <v>12</v>
      </c>
      <c r="G17" s="11" t="s">
        <v>78</v>
      </c>
      <c r="H17" s="11">
        <v>5</v>
      </c>
      <c r="I17" s="12">
        <f>VLOOKUP(G17,'[1]NAMKAR '!$C$4:$E$104,3,FALSE)</f>
        <v>88</v>
      </c>
      <c r="J17" s="12">
        <f>H17*1</f>
        <v>5</v>
      </c>
      <c r="K17" s="12">
        <v>25</v>
      </c>
      <c r="L17" s="20">
        <f>H17*I17+J17+K17</f>
        <v>470</v>
      </c>
      <c r="N17" s="5"/>
    </row>
    <row r="18" spans="2:14" s="1" customFormat="1" ht="15" customHeight="1">
      <c r="B18" s="19">
        <v>14</v>
      </c>
      <c r="C18" s="11" t="s">
        <v>71</v>
      </c>
      <c r="D18" s="11" t="s">
        <v>79</v>
      </c>
      <c r="E18" s="11" t="s">
        <v>80</v>
      </c>
      <c r="F18" s="40" t="s">
        <v>12</v>
      </c>
      <c r="G18" s="11" t="s">
        <v>15</v>
      </c>
      <c r="H18" s="11">
        <v>12</v>
      </c>
      <c r="I18" s="12">
        <f>VLOOKUP(G18,'[1]NAMKAR '!$C$4:$E$104,3,FALSE)</f>
        <v>66</v>
      </c>
      <c r="J18" s="12">
        <f>H18*1</f>
        <v>12</v>
      </c>
      <c r="K18" s="12">
        <v>25</v>
      </c>
      <c r="L18" s="20">
        <f>H18*I18+J18+K18</f>
        <v>829</v>
      </c>
      <c r="N18" s="5"/>
    </row>
    <row r="19" spans="2:14" s="1" customFormat="1" ht="15" customHeight="1">
      <c r="B19" s="19">
        <v>15</v>
      </c>
      <c r="C19" s="11" t="s">
        <v>71</v>
      </c>
      <c r="D19" s="11" t="s">
        <v>81</v>
      </c>
      <c r="E19" s="11" t="s">
        <v>82</v>
      </c>
      <c r="F19" s="40" t="s">
        <v>12</v>
      </c>
      <c r="G19" s="11" t="s">
        <v>24</v>
      </c>
      <c r="H19" s="11">
        <v>24</v>
      </c>
      <c r="I19" s="12">
        <f>VLOOKUP(G19,'[1]NAMKAR '!$C$4:$E$104,3,FALSE)</f>
        <v>88</v>
      </c>
      <c r="J19" s="12">
        <f>H19*1</f>
        <v>24</v>
      </c>
      <c r="K19" s="12">
        <v>25</v>
      </c>
      <c r="L19" s="20">
        <f>H19*I19+J19+K19</f>
        <v>2161</v>
      </c>
      <c r="N19" s="5"/>
    </row>
    <row r="20" spans="2:14" s="1" customFormat="1" ht="15" customHeight="1">
      <c r="B20" s="19">
        <v>16</v>
      </c>
      <c r="C20" s="11" t="s">
        <v>71</v>
      </c>
      <c r="D20" s="11" t="s">
        <v>83</v>
      </c>
      <c r="E20" s="11" t="s">
        <v>84</v>
      </c>
      <c r="F20" s="40" t="s">
        <v>12</v>
      </c>
      <c r="G20" s="11" t="s">
        <v>35</v>
      </c>
      <c r="H20" s="11">
        <v>11</v>
      </c>
      <c r="I20" s="12">
        <f>VLOOKUP(G20,'[1]NAMKAR '!$C$4:$E$104,3,FALSE)</f>
        <v>88</v>
      </c>
      <c r="J20" s="12">
        <f>H20*1</f>
        <v>11</v>
      </c>
      <c r="K20" s="12">
        <v>25</v>
      </c>
      <c r="L20" s="20">
        <f>H20*I20+J20+K20</f>
        <v>1004</v>
      </c>
      <c r="N20" s="5"/>
    </row>
    <row r="21" spans="2:14" s="1" customFormat="1" ht="15" customHeight="1">
      <c r="B21" s="19">
        <v>17</v>
      </c>
      <c r="C21" s="11" t="s">
        <v>85</v>
      </c>
      <c r="D21" s="11" t="s">
        <v>86</v>
      </c>
      <c r="E21" s="11" t="s">
        <v>87</v>
      </c>
      <c r="F21" s="40" t="s">
        <v>12</v>
      </c>
      <c r="G21" s="11" t="s">
        <v>22</v>
      </c>
      <c r="H21" s="11">
        <v>10</v>
      </c>
      <c r="I21" s="12">
        <f>VLOOKUP(G21,'[1]NAMKAR '!$C$4:$E$104,3,FALSE)</f>
        <v>66</v>
      </c>
      <c r="J21" s="12">
        <f>H21*1</f>
        <v>10</v>
      </c>
      <c r="K21" s="12">
        <v>25</v>
      </c>
      <c r="L21" s="20">
        <f>H21*I21+J21+K21</f>
        <v>695</v>
      </c>
      <c r="N21" s="5"/>
    </row>
    <row r="22" spans="2:14" s="1" customFormat="1" ht="15" customHeight="1">
      <c r="B22" s="19">
        <v>18</v>
      </c>
      <c r="C22" s="11" t="s">
        <v>85</v>
      </c>
      <c r="D22" s="11" t="s">
        <v>88</v>
      </c>
      <c r="E22" s="11" t="s">
        <v>89</v>
      </c>
      <c r="F22" s="40" t="s">
        <v>12</v>
      </c>
      <c r="G22" s="11" t="s">
        <v>17</v>
      </c>
      <c r="H22" s="11">
        <v>16</v>
      </c>
      <c r="I22" s="12">
        <f>VLOOKUP(G22,'[1]NAMKAR '!$C$4:$E$104,3,FALSE)</f>
        <v>66</v>
      </c>
      <c r="J22" s="12">
        <f>H22*1</f>
        <v>16</v>
      </c>
      <c r="K22" s="12">
        <v>25</v>
      </c>
      <c r="L22" s="20">
        <f>H22*I22+J22+K22</f>
        <v>1097</v>
      </c>
      <c r="N22" s="5"/>
    </row>
    <row r="23" spans="2:14" s="1" customFormat="1" ht="15" customHeight="1">
      <c r="B23" s="19">
        <v>19</v>
      </c>
      <c r="C23" s="11" t="s">
        <v>85</v>
      </c>
      <c r="D23" s="11" t="s">
        <v>90</v>
      </c>
      <c r="E23" s="11" t="s">
        <v>91</v>
      </c>
      <c r="F23" s="40" t="s">
        <v>12</v>
      </c>
      <c r="G23" s="11" t="s">
        <v>19</v>
      </c>
      <c r="H23" s="11">
        <v>6</v>
      </c>
      <c r="I23" s="12">
        <f>VLOOKUP(G23,'[1]NAMKAR '!$C$4:$E$104,3,FALSE)</f>
        <v>88</v>
      </c>
      <c r="J23" s="12">
        <f>H23*1</f>
        <v>6</v>
      </c>
      <c r="K23" s="12">
        <v>25</v>
      </c>
      <c r="L23" s="20">
        <f>H23*I23+J23+K23</f>
        <v>559</v>
      </c>
      <c r="N23" s="5"/>
    </row>
    <row r="24" spans="2:14" s="1" customFormat="1" ht="15" customHeight="1">
      <c r="B24" s="19">
        <v>20</v>
      </c>
      <c r="C24" s="11" t="s">
        <v>92</v>
      </c>
      <c r="D24" s="11" t="s">
        <v>93</v>
      </c>
      <c r="E24" s="11" t="s">
        <v>94</v>
      </c>
      <c r="F24" s="40" t="s">
        <v>12</v>
      </c>
      <c r="G24" s="11" t="s">
        <v>15</v>
      </c>
      <c r="H24" s="11">
        <v>16</v>
      </c>
      <c r="I24" s="12">
        <f>VLOOKUP(G24,'[1]NAMKAR '!$C$4:$E$104,3,FALSE)</f>
        <v>66</v>
      </c>
      <c r="J24" s="12">
        <f>H24*1</f>
        <v>16</v>
      </c>
      <c r="K24" s="12">
        <v>25</v>
      </c>
      <c r="L24" s="20">
        <f>H24*I24+J24+K24</f>
        <v>1097</v>
      </c>
      <c r="N24" s="5"/>
    </row>
    <row r="25" spans="2:14" s="1" customFormat="1" ht="15" customHeight="1">
      <c r="B25" s="19">
        <v>21</v>
      </c>
      <c r="C25" s="11" t="s">
        <v>95</v>
      </c>
      <c r="D25" s="11" t="s">
        <v>96</v>
      </c>
      <c r="E25" s="11" t="s">
        <v>97</v>
      </c>
      <c r="F25" s="40" t="s">
        <v>12</v>
      </c>
      <c r="G25" s="11" t="s">
        <v>27</v>
      </c>
      <c r="H25" s="11">
        <v>13</v>
      </c>
      <c r="I25" s="12">
        <f>VLOOKUP(G25,'[1]NAMKAR '!$C$4:$E$104,3,FALSE)</f>
        <v>66</v>
      </c>
      <c r="J25" s="12">
        <f>H25*1</f>
        <v>13</v>
      </c>
      <c r="K25" s="12">
        <v>25</v>
      </c>
      <c r="L25" s="20">
        <f>H25*I25+J25+K25</f>
        <v>896</v>
      </c>
      <c r="N25" s="5"/>
    </row>
    <row r="26" spans="2:14" s="1" customFormat="1" ht="15" customHeight="1">
      <c r="B26" s="19">
        <v>22</v>
      </c>
      <c r="C26" s="11" t="s">
        <v>95</v>
      </c>
      <c r="D26" s="11" t="s">
        <v>98</v>
      </c>
      <c r="E26" s="11" t="s">
        <v>99</v>
      </c>
      <c r="F26" s="40" t="s">
        <v>12</v>
      </c>
      <c r="G26" s="11" t="s">
        <v>14</v>
      </c>
      <c r="H26" s="11">
        <v>17</v>
      </c>
      <c r="I26" s="12">
        <f>VLOOKUP(G26,'[1]NAMKAR '!$C$4:$E$104,3,FALSE)</f>
        <v>73</v>
      </c>
      <c r="J26" s="12">
        <f>H26*1</f>
        <v>17</v>
      </c>
      <c r="K26" s="12">
        <v>25</v>
      </c>
      <c r="L26" s="20">
        <f>H26*I26+J26+K26</f>
        <v>1283</v>
      </c>
      <c r="N26" s="5"/>
    </row>
    <row r="27" spans="2:14" s="1" customFormat="1" ht="15" customHeight="1">
      <c r="B27" s="19">
        <v>23</v>
      </c>
      <c r="C27" s="11" t="s">
        <v>95</v>
      </c>
      <c r="D27" s="11" t="s">
        <v>100</v>
      </c>
      <c r="E27" s="11" t="s">
        <v>36</v>
      </c>
      <c r="F27" s="40" t="s">
        <v>12</v>
      </c>
      <c r="G27" s="11" t="s">
        <v>21</v>
      </c>
      <c r="H27" s="11">
        <v>21</v>
      </c>
      <c r="I27" s="12">
        <f>VLOOKUP(G27,'[1]NAMKAR '!$C$4:$E$104,3,FALSE)</f>
        <v>66</v>
      </c>
      <c r="J27" s="12">
        <f>H27*1</f>
        <v>21</v>
      </c>
      <c r="K27" s="12">
        <v>25</v>
      </c>
      <c r="L27" s="20">
        <f>H27*I27+J27+K27</f>
        <v>1432</v>
      </c>
      <c r="N27" s="5"/>
    </row>
    <row r="28" spans="2:14" s="1" customFormat="1" ht="15" customHeight="1">
      <c r="B28" s="19">
        <v>24</v>
      </c>
      <c r="C28" s="11" t="s">
        <v>95</v>
      </c>
      <c r="D28" s="11" t="s">
        <v>101</v>
      </c>
      <c r="E28" s="11" t="s">
        <v>102</v>
      </c>
      <c r="F28" s="40" t="s">
        <v>12</v>
      </c>
      <c r="G28" s="11" t="s">
        <v>13</v>
      </c>
      <c r="H28" s="11">
        <v>9</v>
      </c>
      <c r="I28" s="12">
        <f>VLOOKUP(G28,'[1]NAMKAR '!$C$4:$E$104,3,FALSE)</f>
        <v>93</v>
      </c>
      <c r="J28" s="12">
        <f>H28*1</f>
        <v>9</v>
      </c>
      <c r="K28" s="12">
        <v>25</v>
      </c>
      <c r="L28" s="20">
        <f>H28*I28+J28+K28</f>
        <v>871</v>
      </c>
      <c r="N28" s="5"/>
    </row>
    <row r="29" spans="2:14" s="1" customFormat="1" ht="15" customHeight="1">
      <c r="B29" s="19">
        <v>25</v>
      </c>
      <c r="C29" s="11" t="s">
        <v>103</v>
      </c>
      <c r="D29" s="11" t="s">
        <v>104</v>
      </c>
      <c r="E29" s="11" t="s">
        <v>38</v>
      </c>
      <c r="F29" s="40" t="s">
        <v>12</v>
      </c>
      <c r="G29" s="11" t="s">
        <v>23</v>
      </c>
      <c r="H29" s="11">
        <v>8</v>
      </c>
      <c r="I29" s="12">
        <f>VLOOKUP(G29,'[1]NAMKAR '!$C$4:$E$104,3,FALSE)</f>
        <v>66</v>
      </c>
      <c r="J29" s="12">
        <f>H29*1</f>
        <v>8</v>
      </c>
      <c r="K29" s="12">
        <v>25</v>
      </c>
      <c r="L29" s="20">
        <f>H29*I29+J29+K29</f>
        <v>561</v>
      </c>
      <c r="N29" s="5"/>
    </row>
    <row r="30" spans="2:14" s="1" customFormat="1" ht="15" customHeight="1">
      <c r="B30" s="19">
        <v>26</v>
      </c>
      <c r="C30" s="11" t="s">
        <v>103</v>
      </c>
      <c r="D30" s="11" t="s">
        <v>105</v>
      </c>
      <c r="E30" s="11" t="s">
        <v>106</v>
      </c>
      <c r="F30" s="40" t="s">
        <v>12</v>
      </c>
      <c r="G30" s="40" t="s">
        <v>107</v>
      </c>
      <c r="H30" s="11">
        <v>11</v>
      </c>
      <c r="I30" s="12">
        <f>VLOOKUP(G30,'[1]NAMKAR '!$C$4:$E$104,3,FALSE)</f>
        <v>66</v>
      </c>
      <c r="J30" s="12">
        <f>H30*1</f>
        <v>11</v>
      </c>
      <c r="K30" s="12">
        <v>25</v>
      </c>
      <c r="L30" s="20">
        <f>H30*I30+J30+K30</f>
        <v>762</v>
      </c>
      <c r="N30" s="5"/>
    </row>
    <row r="31" spans="2:14" s="1" customFormat="1" ht="15" customHeight="1">
      <c r="B31" s="19">
        <v>27</v>
      </c>
      <c r="C31" s="11" t="s">
        <v>103</v>
      </c>
      <c r="D31" s="11" t="s">
        <v>108</v>
      </c>
      <c r="E31" s="11" t="s">
        <v>109</v>
      </c>
      <c r="F31" s="40" t="s">
        <v>12</v>
      </c>
      <c r="G31" s="11" t="s">
        <v>43</v>
      </c>
      <c r="H31" s="11">
        <v>18</v>
      </c>
      <c r="I31" s="12">
        <f>VLOOKUP(G31,'[1]NAMKAR '!$C$4:$E$104,3,FALSE)</f>
        <v>66</v>
      </c>
      <c r="J31" s="12">
        <f>H31*1</f>
        <v>18</v>
      </c>
      <c r="K31" s="12">
        <v>25</v>
      </c>
      <c r="L31" s="20">
        <f>H31*I31+J31+K31</f>
        <v>1231</v>
      </c>
      <c r="N31" s="5"/>
    </row>
    <row r="32" spans="2:14" s="1" customFormat="1" ht="15" customHeight="1">
      <c r="B32" s="19">
        <v>28</v>
      </c>
      <c r="C32" s="11" t="s">
        <v>103</v>
      </c>
      <c r="D32" s="11" t="s">
        <v>110</v>
      </c>
      <c r="E32" s="11" t="s">
        <v>111</v>
      </c>
      <c r="F32" s="40" t="s">
        <v>12</v>
      </c>
      <c r="G32" s="11" t="s">
        <v>15</v>
      </c>
      <c r="H32" s="11">
        <v>5</v>
      </c>
      <c r="I32" s="12">
        <f>VLOOKUP(G32,'[1]NAMKAR '!$C$4:$E$104,3,FALSE)</f>
        <v>66</v>
      </c>
      <c r="J32" s="12">
        <f>H32*1</f>
        <v>5</v>
      </c>
      <c r="K32" s="12">
        <v>25</v>
      </c>
      <c r="L32" s="20">
        <f>H32*I32+J32+K32</f>
        <v>360</v>
      </c>
      <c r="N32" s="5"/>
    </row>
    <row r="33" spans="2:14" s="1" customFormat="1" ht="15" customHeight="1">
      <c r="B33" s="19">
        <v>29</v>
      </c>
      <c r="C33" s="11" t="s">
        <v>103</v>
      </c>
      <c r="D33" s="11" t="s">
        <v>112</v>
      </c>
      <c r="E33" s="11" t="s">
        <v>113</v>
      </c>
      <c r="F33" s="40" t="s">
        <v>12</v>
      </c>
      <c r="G33" s="11" t="s">
        <v>31</v>
      </c>
      <c r="H33" s="11">
        <v>8</v>
      </c>
      <c r="I33" s="12">
        <f>VLOOKUP(G33,'[1]NAMKAR '!$C$4:$E$104,3,FALSE)</f>
        <v>108</v>
      </c>
      <c r="J33" s="12">
        <f>H33*1</f>
        <v>8</v>
      </c>
      <c r="K33" s="12">
        <v>25</v>
      </c>
      <c r="L33" s="20">
        <f>H33*I33+J33+K33</f>
        <v>897</v>
      </c>
      <c r="N33" s="5"/>
    </row>
    <row r="34" spans="2:14" s="1" customFormat="1" ht="15" customHeight="1">
      <c r="B34" s="19">
        <v>30</v>
      </c>
      <c r="C34" s="11" t="s">
        <v>103</v>
      </c>
      <c r="D34" s="11" t="s">
        <v>114</v>
      </c>
      <c r="E34" s="11" t="s">
        <v>115</v>
      </c>
      <c r="F34" s="40" t="s">
        <v>12</v>
      </c>
      <c r="G34" s="11" t="s">
        <v>116</v>
      </c>
      <c r="H34" s="11">
        <v>9</v>
      </c>
      <c r="I34" s="12">
        <f>VLOOKUP(G34,'[1]NAMKAR '!$C$4:$E$104,3,FALSE)</f>
        <v>88</v>
      </c>
      <c r="J34" s="12">
        <f>H34*1</f>
        <v>9</v>
      </c>
      <c r="K34" s="12">
        <v>25</v>
      </c>
      <c r="L34" s="20">
        <f>H34*I34+J34+K34</f>
        <v>826</v>
      </c>
      <c r="N34" s="5"/>
    </row>
    <row r="35" spans="2:14" s="1" customFormat="1" ht="15" customHeight="1">
      <c r="B35" s="19">
        <v>31</v>
      </c>
      <c r="C35" s="11" t="s">
        <v>117</v>
      </c>
      <c r="D35" s="11" t="s">
        <v>118</v>
      </c>
      <c r="E35" s="11" t="s">
        <v>119</v>
      </c>
      <c r="F35" s="40" t="s">
        <v>12</v>
      </c>
      <c r="G35" s="11" t="s">
        <v>35</v>
      </c>
      <c r="H35" s="11">
        <v>8</v>
      </c>
      <c r="I35" s="12">
        <f>VLOOKUP(G35,'[1]NAMKAR '!$C$4:$E$104,3,FALSE)</f>
        <v>88</v>
      </c>
      <c r="J35" s="12">
        <f>H35*1</f>
        <v>8</v>
      </c>
      <c r="K35" s="12">
        <v>25</v>
      </c>
      <c r="L35" s="20">
        <f>H35*I35+J35+K35</f>
        <v>737</v>
      </c>
      <c r="N35" s="5"/>
    </row>
    <row r="36" spans="2:14" s="1" customFormat="1" ht="15" customHeight="1">
      <c r="B36" s="19">
        <v>32</v>
      </c>
      <c r="C36" s="11" t="s">
        <v>117</v>
      </c>
      <c r="D36" s="11" t="s">
        <v>120</v>
      </c>
      <c r="E36" s="11" t="s">
        <v>121</v>
      </c>
      <c r="F36" s="40" t="s">
        <v>12</v>
      </c>
      <c r="G36" s="40" t="s">
        <v>122</v>
      </c>
      <c r="H36" s="11">
        <v>8</v>
      </c>
      <c r="I36" s="12">
        <f>VLOOKUP(G36,'[1]NAMKAR '!$C$4:$E$104,3,FALSE)</f>
        <v>108</v>
      </c>
      <c r="J36" s="12">
        <f>H36*1</f>
        <v>8</v>
      </c>
      <c r="K36" s="12">
        <v>25</v>
      </c>
      <c r="L36" s="20">
        <f>H36*I36+J36+K36</f>
        <v>897</v>
      </c>
      <c r="N36" s="5"/>
    </row>
    <row r="37" spans="2:14" s="1" customFormat="1" ht="15" customHeight="1">
      <c r="B37" s="19">
        <v>33</v>
      </c>
      <c r="C37" s="11" t="s">
        <v>117</v>
      </c>
      <c r="D37" s="11" t="s">
        <v>123</v>
      </c>
      <c r="E37" s="11" t="s">
        <v>124</v>
      </c>
      <c r="F37" s="40" t="s">
        <v>12</v>
      </c>
      <c r="G37" s="11" t="s">
        <v>15</v>
      </c>
      <c r="H37" s="11">
        <v>5</v>
      </c>
      <c r="I37" s="12">
        <f>VLOOKUP(G37,'[1]NAMKAR '!$C$4:$E$104,3,FALSE)</f>
        <v>66</v>
      </c>
      <c r="J37" s="12">
        <f>H37*1</f>
        <v>5</v>
      </c>
      <c r="K37" s="12">
        <v>25</v>
      </c>
      <c r="L37" s="20">
        <f>H37*I37+J37+K37</f>
        <v>360</v>
      </c>
      <c r="N37" s="5"/>
    </row>
    <row r="38" spans="2:14" s="1" customFormat="1" ht="15" customHeight="1">
      <c r="B38" s="19">
        <v>34</v>
      </c>
      <c r="C38" s="11" t="s">
        <v>125</v>
      </c>
      <c r="D38" s="11" t="s">
        <v>126</v>
      </c>
      <c r="E38" s="11" t="s">
        <v>127</v>
      </c>
      <c r="F38" s="40" t="s">
        <v>12</v>
      </c>
      <c r="G38" s="11" t="s">
        <v>29</v>
      </c>
      <c r="H38" s="11">
        <v>13</v>
      </c>
      <c r="I38" s="12">
        <f>VLOOKUP(G38,'[1]NAMKAR '!$C$4:$E$104,3,FALSE)</f>
        <v>66</v>
      </c>
      <c r="J38" s="12">
        <f>H38*1</f>
        <v>13</v>
      </c>
      <c r="K38" s="12">
        <v>25</v>
      </c>
      <c r="L38" s="20">
        <f>H38*I38+J38+K38</f>
        <v>896</v>
      </c>
      <c r="N38" s="5"/>
    </row>
    <row r="39" spans="2:14" s="1" customFormat="1" ht="15" customHeight="1">
      <c r="B39" s="19">
        <v>35</v>
      </c>
      <c r="C39" s="11" t="s">
        <v>128</v>
      </c>
      <c r="D39" s="11" t="s">
        <v>129</v>
      </c>
      <c r="E39" s="11" t="s">
        <v>42</v>
      </c>
      <c r="F39" s="40" t="s">
        <v>12</v>
      </c>
      <c r="G39" s="11" t="s">
        <v>23</v>
      </c>
      <c r="H39" s="11">
        <v>5</v>
      </c>
      <c r="I39" s="12">
        <f>VLOOKUP(G39,'[1]NAMKAR '!$C$4:$E$104,3,FALSE)</f>
        <v>66</v>
      </c>
      <c r="J39" s="12">
        <f>H39*1</f>
        <v>5</v>
      </c>
      <c r="K39" s="12">
        <v>25</v>
      </c>
      <c r="L39" s="20">
        <f>H39*I39+J39+K39</f>
        <v>360</v>
      </c>
      <c r="N39" s="5"/>
    </row>
    <row r="40" spans="2:14" s="1" customFormat="1" ht="15" customHeight="1">
      <c r="B40" s="19">
        <v>36</v>
      </c>
      <c r="C40" s="11" t="s">
        <v>128</v>
      </c>
      <c r="D40" s="11" t="s">
        <v>130</v>
      </c>
      <c r="E40" s="11" t="s">
        <v>30</v>
      </c>
      <c r="F40" s="40" t="s">
        <v>12</v>
      </c>
      <c r="G40" s="11" t="s">
        <v>22</v>
      </c>
      <c r="H40" s="11">
        <v>7</v>
      </c>
      <c r="I40" s="12">
        <f>VLOOKUP(G40,'[1]NAMKAR '!$C$4:$E$104,3,FALSE)</f>
        <v>66</v>
      </c>
      <c r="J40" s="12">
        <f>H40*1</f>
        <v>7</v>
      </c>
      <c r="K40" s="12">
        <v>25</v>
      </c>
      <c r="L40" s="20">
        <f>H40*I40+J40+K40</f>
        <v>494</v>
      </c>
      <c r="N40" s="5"/>
    </row>
    <row r="41" spans="2:14" s="1" customFormat="1" ht="15" customHeight="1">
      <c r="B41" s="19">
        <v>37</v>
      </c>
      <c r="C41" s="11" t="s">
        <v>128</v>
      </c>
      <c r="D41" s="11" t="s">
        <v>131</v>
      </c>
      <c r="E41" s="11" t="s">
        <v>132</v>
      </c>
      <c r="F41" s="40" t="s">
        <v>12</v>
      </c>
      <c r="G41" s="11" t="s">
        <v>13</v>
      </c>
      <c r="H41" s="11">
        <v>9</v>
      </c>
      <c r="I41" s="12">
        <f>VLOOKUP(G41,'[1]NAMKAR '!$C$4:$E$104,3,FALSE)</f>
        <v>93</v>
      </c>
      <c r="J41" s="12">
        <f>H41*1</f>
        <v>9</v>
      </c>
      <c r="K41" s="12">
        <v>25</v>
      </c>
      <c r="L41" s="20">
        <f>H41*I41+J41+K41</f>
        <v>871</v>
      </c>
      <c r="N41" s="5"/>
    </row>
    <row r="42" spans="2:14" s="1" customFormat="1" ht="15" customHeight="1">
      <c r="B42" s="19">
        <v>38</v>
      </c>
      <c r="C42" s="11" t="s">
        <v>128</v>
      </c>
      <c r="D42" s="11" t="s">
        <v>133</v>
      </c>
      <c r="E42" s="11" t="s">
        <v>134</v>
      </c>
      <c r="F42" s="40" t="s">
        <v>12</v>
      </c>
      <c r="G42" s="11" t="s">
        <v>39</v>
      </c>
      <c r="H42" s="11">
        <v>3</v>
      </c>
      <c r="I42" s="12">
        <f>VLOOKUP(G42,'[1]NAMKAR '!$C$4:$E$104,3,FALSE)</f>
        <v>93</v>
      </c>
      <c r="J42" s="12">
        <f>H42*1</f>
        <v>3</v>
      </c>
      <c r="K42" s="12">
        <v>25</v>
      </c>
      <c r="L42" s="20">
        <f>H42*I42+J42+K42</f>
        <v>307</v>
      </c>
      <c r="N42" s="5"/>
    </row>
    <row r="43" spans="2:14" s="1" customFormat="1" ht="15" customHeight="1">
      <c r="B43" s="19">
        <v>39</v>
      </c>
      <c r="C43" s="11" t="s">
        <v>128</v>
      </c>
      <c r="D43" s="11" t="s">
        <v>135</v>
      </c>
      <c r="E43" s="11" t="s">
        <v>136</v>
      </c>
      <c r="F43" s="40" t="s">
        <v>12</v>
      </c>
      <c r="G43" s="11" t="s">
        <v>24</v>
      </c>
      <c r="H43" s="11">
        <v>7</v>
      </c>
      <c r="I43" s="12">
        <f>VLOOKUP(G43,'[1]NAMKAR '!$C$4:$E$104,3,FALSE)</f>
        <v>88</v>
      </c>
      <c r="J43" s="12">
        <f>H43*1</f>
        <v>7</v>
      </c>
      <c r="K43" s="12">
        <v>25</v>
      </c>
      <c r="L43" s="20">
        <f>H43*I43+J43+K43</f>
        <v>648</v>
      </c>
      <c r="N43" s="5"/>
    </row>
    <row r="44" spans="2:14" s="1" customFormat="1" ht="15" customHeight="1">
      <c r="B44" s="19">
        <v>40</v>
      </c>
      <c r="C44" s="11" t="s">
        <v>128</v>
      </c>
      <c r="D44" s="11" t="s">
        <v>137</v>
      </c>
      <c r="E44" s="11" t="s">
        <v>138</v>
      </c>
      <c r="F44" s="40" t="s">
        <v>12</v>
      </c>
      <c r="G44" s="11" t="s">
        <v>17</v>
      </c>
      <c r="H44" s="11">
        <v>11</v>
      </c>
      <c r="I44" s="12">
        <f>VLOOKUP(G44,'[1]NAMKAR '!$C$4:$E$104,3,FALSE)</f>
        <v>66</v>
      </c>
      <c r="J44" s="12">
        <f>H44*1</f>
        <v>11</v>
      </c>
      <c r="K44" s="12">
        <v>25</v>
      </c>
      <c r="L44" s="20">
        <f>H44*I44+J44+K44</f>
        <v>762</v>
      </c>
      <c r="N44" s="5"/>
    </row>
    <row r="45" spans="2:14" s="1" customFormat="1" ht="15" customHeight="1">
      <c r="B45" s="19">
        <v>41</v>
      </c>
      <c r="C45" s="11" t="s">
        <v>139</v>
      </c>
      <c r="D45" s="11" t="s">
        <v>140</v>
      </c>
      <c r="E45" s="11" t="s">
        <v>141</v>
      </c>
      <c r="F45" s="40" t="s">
        <v>12</v>
      </c>
      <c r="G45" s="11" t="s">
        <v>27</v>
      </c>
      <c r="H45" s="11">
        <v>11</v>
      </c>
      <c r="I45" s="12">
        <f>VLOOKUP(G45,'[1]NAMKAR '!$C$4:$E$104,3,FALSE)</f>
        <v>66</v>
      </c>
      <c r="J45" s="12">
        <f>H45*1</f>
        <v>11</v>
      </c>
      <c r="K45" s="12">
        <v>25</v>
      </c>
      <c r="L45" s="20">
        <f>H45*I45+J45+K45</f>
        <v>762</v>
      </c>
      <c r="N45" s="5"/>
    </row>
    <row r="46" spans="2:14" s="1" customFormat="1" ht="15" customHeight="1">
      <c r="B46" s="19">
        <v>42</v>
      </c>
      <c r="C46" s="11" t="s">
        <v>139</v>
      </c>
      <c r="D46" s="11" t="s">
        <v>142</v>
      </c>
      <c r="E46" s="11" t="s">
        <v>143</v>
      </c>
      <c r="F46" s="40" t="s">
        <v>12</v>
      </c>
      <c r="G46" s="11" t="s">
        <v>20</v>
      </c>
      <c r="H46" s="11">
        <v>8</v>
      </c>
      <c r="I46" s="12">
        <f>VLOOKUP(G46,'[1]NAMKAR '!$C$4:$E$104,3,FALSE)</f>
        <v>66</v>
      </c>
      <c r="J46" s="12">
        <f>H46*1</f>
        <v>8</v>
      </c>
      <c r="K46" s="12">
        <v>25</v>
      </c>
      <c r="L46" s="20">
        <f>H46*I46+J46+K46</f>
        <v>561</v>
      </c>
      <c r="N46" s="5"/>
    </row>
    <row r="47" spans="2:14" s="1" customFormat="1" ht="15" customHeight="1">
      <c r="B47" s="19">
        <v>43</v>
      </c>
      <c r="C47" s="11" t="s">
        <v>139</v>
      </c>
      <c r="D47" s="11" t="s">
        <v>144</v>
      </c>
      <c r="E47" s="11" t="s">
        <v>44</v>
      </c>
      <c r="F47" s="40" t="s">
        <v>12</v>
      </c>
      <c r="G47" s="11" t="s">
        <v>20</v>
      </c>
      <c r="H47" s="11">
        <v>30</v>
      </c>
      <c r="I47" s="12">
        <f>VLOOKUP(G47,'[1]NAMKAR '!$C$4:$E$104,3,FALSE)</f>
        <v>66</v>
      </c>
      <c r="J47" s="12">
        <f>H47*1</f>
        <v>30</v>
      </c>
      <c r="K47" s="12">
        <v>25</v>
      </c>
      <c r="L47" s="20">
        <f>H47*I47+J47+K47</f>
        <v>2035</v>
      </c>
      <c r="N47" s="5"/>
    </row>
    <row r="48" spans="2:14" s="1" customFormat="1" ht="15" customHeight="1">
      <c r="B48" s="19">
        <v>44</v>
      </c>
      <c r="C48" s="11" t="s">
        <v>139</v>
      </c>
      <c r="D48" s="11" t="s">
        <v>145</v>
      </c>
      <c r="E48" s="11" t="s">
        <v>146</v>
      </c>
      <c r="F48" s="40" t="s">
        <v>12</v>
      </c>
      <c r="G48" s="11" t="s">
        <v>22</v>
      </c>
      <c r="H48" s="11">
        <v>4</v>
      </c>
      <c r="I48" s="12">
        <f>VLOOKUP(G48,'[1]NAMKAR '!$C$4:$E$104,3,FALSE)</f>
        <v>66</v>
      </c>
      <c r="J48" s="12">
        <f>H48*1</f>
        <v>4</v>
      </c>
      <c r="K48" s="12">
        <v>25</v>
      </c>
      <c r="L48" s="20">
        <f>H48*I48+J48+K48</f>
        <v>293</v>
      </c>
      <c r="N48" s="5"/>
    </row>
    <row r="49" spans="2:14" s="1" customFormat="1" ht="15" customHeight="1">
      <c r="B49" s="19">
        <v>45</v>
      </c>
      <c r="C49" s="11" t="s">
        <v>139</v>
      </c>
      <c r="D49" s="11" t="s">
        <v>147</v>
      </c>
      <c r="E49" s="11" t="s">
        <v>148</v>
      </c>
      <c r="F49" s="40" t="s">
        <v>12</v>
      </c>
      <c r="G49" s="11" t="s">
        <v>29</v>
      </c>
      <c r="H49" s="11">
        <v>14</v>
      </c>
      <c r="I49" s="12">
        <f>VLOOKUP(G49,'[1]NAMKAR '!$C$4:$E$104,3,FALSE)</f>
        <v>66</v>
      </c>
      <c r="J49" s="12">
        <f>H49*1</f>
        <v>14</v>
      </c>
      <c r="K49" s="12">
        <v>25</v>
      </c>
      <c r="L49" s="20">
        <f>H49*I49+J49+K49</f>
        <v>963</v>
      </c>
      <c r="N49" s="5"/>
    </row>
    <row r="50" spans="2:14" s="1" customFormat="1" ht="15" customHeight="1">
      <c r="B50" s="19">
        <v>46</v>
      </c>
      <c r="C50" s="11" t="s">
        <v>139</v>
      </c>
      <c r="D50" s="11" t="s">
        <v>149</v>
      </c>
      <c r="E50" s="11" t="s">
        <v>150</v>
      </c>
      <c r="F50" s="40" t="s">
        <v>12</v>
      </c>
      <c r="G50" s="11" t="s">
        <v>17</v>
      </c>
      <c r="H50" s="11">
        <v>9</v>
      </c>
      <c r="I50" s="12">
        <f>VLOOKUP(G50,'[1]NAMKAR '!$C$4:$E$104,3,FALSE)</f>
        <v>66</v>
      </c>
      <c r="J50" s="12">
        <f>H50*1</f>
        <v>9</v>
      </c>
      <c r="K50" s="12">
        <v>25</v>
      </c>
      <c r="L50" s="20">
        <f>H50*I50+J50+K50</f>
        <v>628</v>
      </c>
      <c r="N50" s="5"/>
    </row>
    <row r="51" spans="2:14" s="1" customFormat="1" ht="15" customHeight="1">
      <c r="B51" s="19">
        <v>47</v>
      </c>
      <c r="C51" s="11" t="s">
        <v>151</v>
      </c>
      <c r="D51" s="11" t="s">
        <v>152</v>
      </c>
      <c r="E51" s="11" t="s">
        <v>40</v>
      </c>
      <c r="F51" s="40" t="s">
        <v>12</v>
      </c>
      <c r="G51" s="11" t="s">
        <v>25</v>
      </c>
      <c r="H51" s="11">
        <v>7</v>
      </c>
      <c r="I51" s="12">
        <f>VLOOKUP(G51,'[1]NAMKAR '!$C$4:$E$104,3,FALSE)</f>
        <v>66</v>
      </c>
      <c r="J51" s="12">
        <f>H51*1</f>
        <v>7</v>
      </c>
      <c r="K51" s="12">
        <v>25</v>
      </c>
      <c r="L51" s="20">
        <f>H51*I51+J51+K51</f>
        <v>494</v>
      </c>
      <c r="N51" s="5"/>
    </row>
    <row r="52" spans="2:14" s="1" customFormat="1" ht="15" customHeight="1">
      <c r="B52" s="19">
        <v>48</v>
      </c>
      <c r="C52" s="11" t="s">
        <v>151</v>
      </c>
      <c r="D52" s="11" t="s">
        <v>153</v>
      </c>
      <c r="E52" s="11" t="s">
        <v>154</v>
      </c>
      <c r="F52" s="40" t="s">
        <v>12</v>
      </c>
      <c r="G52" s="11" t="s">
        <v>23</v>
      </c>
      <c r="H52" s="11">
        <v>6</v>
      </c>
      <c r="I52" s="12">
        <f>VLOOKUP(G52,'[1]NAMKAR '!$C$4:$E$104,3,FALSE)</f>
        <v>66</v>
      </c>
      <c r="J52" s="12">
        <f>H52*1</f>
        <v>6</v>
      </c>
      <c r="K52" s="12">
        <v>25</v>
      </c>
      <c r="L52" s="20">
        <f>H52*I52+J52+K52</f>
        <v>427</v>
      </c>
      <c r="N52" s="5"/>
    </row>
    <row r="53" spans="2:14" s="1" customFormat="1" ht="15" customHeight="1">
      <c r="B53" s="19">
        <v>49</v>
      </c>
      <c r="C53" s="11" t="s">
        <v>151</v>
      </c>
      <c r="D53" s="11" t="s">
        <v>155</v>
      </c>
      <c r="E53" s="11" t="s">
        <v>156</v>
      </c>
      <c r="F53" s="40" t="s">
        <v>12</v>
      </c>
      <c r="G53" s="11" t="s">
        <v>26</v>
      </c>
      <c r="H53" s="11">
        <v>7</v>
      </c>
      <c r="I53" s="12">
        <f>VLOOKUP(G53,'[1]NAMKAR '!$C$4:$E$104,3,FALSE)</f>
        <v>66</v>
      </c>
      <c r="J53" s="12">
        <f>H53*1</f>
        <v>7</v>
      </c>
      <c r="K53" s="12">
        <v>25</v>
      </c>
      <c r="L53" s="20">
        <f>H53*I53+J53+K53</f>
        <v>494</v>
      </c>
      <c r="N53" s="5"/>
    </row>
    <row r="54" spans="2:14" s="1" customFormat="1" ht="15" customHeight="1">
      <c r="B54" s="19">
        <v>50</v>
      </c>
      <c r="C54" s="11" t="s">
        <v>151</v>
      </c>
      <c r="D54" s="11" t="s">
        <v>157</v>
      </c>
      <c r="E54" s="11" t="s">
        <v>53</v>
      </c>
      <c r="F54" s="40" t="s">
        <v>12</v>
      </c>
      <c r="G54" s="11" t="s">
        <v>13</v>
      </c>
      <c r="H54" s="11">
        <v>6</v>
      </c>
      <c r="I54" s="12">
        <f>VLOOKUP(G54,'[1]NAMKAR '!$C$4:$E$104,3,FALSE)</f>
        <v>93</v>
      </c>
      <c r="J54" s="12">
        <f>H54*1</f>
        <v>6</v>
      </c>
      <c r="K54" s="12">
        <v>25</v>
      </c>
      <c r="L54" s="20">
        <f>H54*I54+J54+K54</f>
        <v>589</v>
      </c>
      <c r="N54" s="5"/>
    </row>
    <row r="55" spans="2:14" s="1" customFormat="1" ht="15" customHeight="1">
      <c r="B55" s="19">
        <v>51</v>
      </c>
      <c r="C55" s="11" t="s">
        <v>151</v>
      </c>
      <c r="D55" s="11" t="s">
        <v>158</v>
      </c>
      <c r="E55" s="11" t="s">
        <v>50</v>
      </c>
      <c r="F55" s="40" t="s">
        <v>12</v>
      </c>
      <c r="G55" s="11" t="s">
        <v>15</v>
      </c>
      <c r="H55" s="11">
        <v>6</v>
      </c>
      <c r="I55" s="12">
        <f>VLOOKUP(G55,'[1]NAMKAR '!$C$4:$E$104,3,FALSE)</f>
        <v>66</v>
      </c>
      <c r="J55" s="12">
        <f>H55*1</f>
        <v>6</v>
      </c>
      <c r="K55" s="12">
        <v>25</v>
      </c>
      <c r="L55" s="20">
        <f>H55*I55+J55+K55</f>
        <v>427</v>
      </c>
      <c r="N55" s="5"/>
    </row>
    <row r="56" spans="2:14" s="1" customFormat="1" ht="15" customHeight="1">
      <c r="B56" s="19">
        <v>52</v>
      </c>
      <c r="C56" s="11" t="s">
        <v>151</v>
      </c>
      <c r="D56" s="11" t="s">
        <v>159</v>
      </c>
      <c r="E56" s="11" t="s">
        <v>160</v>
      </c>
      <c r="F56" s="40" t="s">
        <v>12</v>
      </c>
      <c r="G56" s="11" t="s">
        <v>51</v>
      </c>
      <c r="H56" s="11">
        <v>14</v>
      </c>
      <c r="I56" s="12">
        <f>VLOOKUP(G56,'[1]NAMKAR '!$C$4:$E$104,3,FALSE)</f>
        <v>43</v>
      </c>
      <c r="J56" s="12">
        <f>H56*1</f>
        <v>14</v>
      </c>
      <c r="K56" s="12">
        <v>25</v>
      </c>
      <c r="L56" s="20">
        <f>H56*I56+J56+K56</f>
        <v>641</v>
      </c>
      <c r="N56" s="5"/>
    </row>
    <row r="57" spans="2:14" s="1" customFormat="1" ht="15" customHeight="1">
      <c r="B57" s="19">
        <v>53</v>
      </c>
      <c r="C57" s="11" t="s">
        <v>161</v>
      </c>
      <c r="D57" s="11" t="s">
        <v>162</v>
      </c>
      <c r="E57" s="11" t="s">
        <v>163</v>
      </c>
      <c r="F57" s="40" t="s">
        <v>12</v>
      </c>
      <c r="G57" s="11" t="s">
        <v>29</v>
      </c>
      <c r="H57" s="11">
        <v>7</v>
      </c>
      <c r="I57" s="12">
        <f>VLOOKUP(G57,'[1]NAMKAR '!$C$4:$E$104,3,FALSE)</f>
        <v>66</v>
      </c>
      <c r="J57" s="12">
        <f>H57*1</f>
        <v>7</v>
      </c>
      <c r="K57" s="12">
        <v>25</v>
      </c>
      <c r="L57" s="20">
        <f>H57*I57+J57+K57</f>
        <v>494</v>
      </c>
      <c r="N57" s="5"/>
    </row>
    <row r="58" spans="2:14" s="1" customFormat="1" ht="15" customHeight="1">
      <c r="B58" s="19">
        <v>54</v>
      </c>
      <c r="C58" s="11" t="s">
        <v>161</v>
      </c>
      <c r="D58" s="11" t="s">
        <v>164</v>
      </c>
      <c r="E58" s="11" t="s">
        <v>165</v>
      </c>
      <c r="F58" s="40" t="s">
        <v>12</v>
      </c>
      <c r="G58" s="11" t="s">
        <v>41</v>
      </c>
      <c r="H58" s="11">
        <v>5</v>
      </c>
      <c r="I58" s="12">
        <f>VLOOKUP(G58,'[1]NAMKAR '!$C$4:$E$104,3,FALSE)</f>
        <v>66</v>
      </c>
      <c r="J58" s="12">
        <f>H58*1</f>
        <v>5</v>
      </c>
      <c r="K58" s="12">
        <v>25</v>
      </c>
      <c r="L58" s="20">
        <f>H58*I58+J58+K58</f>
        <v>360</v>
      </c>
      <c r="N58" s="5"/>
    </row>
    <row r="59" spans="2:14" s="1" customFormat="1" ht="15" customHeight="1">
      <c r="B59" s="19">
        <v>55</v>
      </c>
      <c r="C59" s="11" t="s">
        <v>161</v>
      </c>
      <c r="D59" s="11" t="s">
        <v>166</v>
      </c>
      <c r="E59" s="11" t="s">
        <v>167</v>
      </c>
      <c r="F59" s="40" t="s">
        <v>12</v>
      </c>
      <c r="G59" s="11" t="s">
        <v>14</v>
      </c>
      <c r="H59" s="11">
        <v>17</v>
      </c>
      <c r="I59" s="12">
        <f>VLOOKUP(G59,'[1]NAMKAR '!$C$4:$E$104,3,FALSE)</f>
        <v>73</v>
      </c>
      <c r="J59" s="12">
        <f>H59*1</f>
        <v>17</v>
      </c>
      <c r="K59" s="12">
        <v>25</v>
      </c>
      <c r="L59" s="20">
        <f>H59*I59+J59+K59</f>
        <v>1283</v>
      </c>
      <c r="N59" s="5"/>
    </row>
    <row r="60" spans="2:14" s="1" customFormat="1" ht="15" customHeight="1">
      <c r="B60" s="19">
        <v>56</v>
      </c>
      <c r="C60" s="11" t="s">
        <v>161</v>
      </c>
      <c r="D60" s="11" t="s">
        <v>168</v>
      </c>
      <c r="E60" s="11" t="s">
        <v>169</v>
      </c>
      <c r="F60" s="40" t="s">
        <v>12</v>
      </c>
      <c r="G60" s="11" t="s">
        <v>116</v>
      </c>
      <c r="H60" s="11">
        <v>3</v>
      </c>
      <c r="I60" s="12">
        <f>VLOOKUP(G60,'[1]NAMKAR '!$C$4:$E$104,3,FALSE)</f>
        <v>88</v>
      </c>
      <c r="J60" s="12">
        <f>H60*1</f>
        <v>3</v>
      </c>
      <c r="K60" s="12">
        <v>25</v>
      </c>
      <c r="L60" s="20">
        <f>H60*I60+J60+K60</f>
        <v>292</v>
      </c>
      <c r="N60" s="5"/>
    </row>
    <row r="61" spans="2:14" s="1" customFormat="1" ht="15" customHeight="1">
      <c r="B61" s="19">
        <v>57</v>
      </c>
      <c r="C61" s="11" t="s">
        <v>161</v>
      </c>
      <c r="D61" s="11" t="s">
        <v>170</v>
      </c>
      <c r="E61" s="11" t="s">
        <v>171</v>
      </c>
      <c r="F61" s="40" t="s">
        <v>12</v>
      </c>
      <c r="G61" s="11" t="s">
        <v>17</v>
      </c>
      <c r="H61" s="11">
        <v>19</v>
      </c>
      <c r="I61" s="12">
        <f>VLOOKUP(G61,'[1]NAMKAR '!$C$4:$E$104,3,FALSE)</f>
        <v>66</v>
      </c>
      <c r="J61" s="12">
        <f>H61*1</f>
        <v>19</v>
      </c>
      <c r="K61" s="12">
        <v>25</v>
      </c>
      <c r="L61" s="20">
        <f>H61*I61+J61+K61</f>
        <v>1298</v>
      </c>
      <c r="N61" s="5"/>
    </row>
    <row r="62" spans="2:14" s="1" customFormat="1" ht="15" customHeight="1">
      <c r="B62" s="19">
        <v>58</v>
      </c>
      <c r="C62" s="11" t="s">
        <v>172</v>
      </c>
      <c r="D62" s="11" t="s">
        <v>173</v>
      </c>
      <c r="E62" s="11" t="s">
        <v>174</v>
      </c>
      <c r="F62" s="40" t="s">
        <v>12</v>
      </c>
      <c r="G62" s="11" t="s">
        <v>28</v>
      </c>
      <c r="H62" s="11">
        <v>4</v>
      </c>
      <c r="I62" s="12">
        <f>VLOOKUP(G62,'[1]NAMKAR '!$C$4:$E$104,3,FALSE)</f>
        <v>66</v>
      </c>
      <c r="J62" s="12">
        <f>H62*1</f>
        <v>4</v>
      </c>
      <c r="K62" s="12">
        <v>25</v>
      </c>
      <c r="L62" s="20">
        <f>H62*I62+J62+K62</f>
        <v>293</v>
      </c>
      <c r="N62" s="5"/>
    </row>
    <row r="63" spans="2:14" s="1" customFormat="1" ht="15" customHeight="1">
      <c r="B63" s="19">
        <v>59</v>
      </c>
      <c r="C63" s="11" t="s">
        <v>172</v>
      </c>
      <c r="D63" s="11" t="s">
        <v>175</v>
      </c>
      <c r="E63" s="11" t="s">
        <v>176</v>
      </c>
      <c r="F63" s="40" t="s">
        <v>12</v>
      </c>
      <c r="G63" s="11" t="s">
        <v>23</v>
      </c>
      <c r="H63" s="11">
        <v>3</v>
      </c>
      <c r="I63" s="12">
        <f>VLOOKUP(G63,'[1]NAMKAR '!$C$4:$E$104,3,FALSE)</f>
        <v>66</v>
      </c>
      <c r="J63" s="12">
        <f>H63*1</f>
        <v>3</v>
      </c>
      <c r="K63" s="12">
        <v>25</v>
      </c>
      <c r="L63" s="20">
        <f>H63*I63+J63+K63</f>
        <v>226</v>
      </c>
      <c r="N63" s="5"/>
    </row>
    <row r="64" spans="2:14" s="1" customFormat="1" ht="15" customHeight="1">
      <c r="B64" s="19">
        <v>60</v>
      </c>
      <c r="C64" s="11" t="s">
        <v>172</v>
      </c>
      <c r="D64" s="11" t="s">
        <v>177</v>
      </c>
      <c r="E64" s="11" t="s">
        <v>178</v>
      </c>
      <c r="F64" s="40" t="s">
        <v>12</v>
      </c>
      <c r="G64" s="11" t="s">
        <v>31</v>
      </c>
      <c r="H64" s="11">
        <v>5</v>
      </c>
      <c r="I64" s="12">
        <f>VLOOKUP(G64,'[1]NAMKAR '!$C$4:$E$104,3,FALSE)</f>
        <v>108</v>
      </c>
      <c r="J64" s="12">
        <f>H64*1</f>
        <v>5</v>
      </c>
      <c r="K64" s="12">
        <v>25</v>
      </c>
      <c r="L64" s="20">
        <f>H64*I64+J64+K64</f>
        <v>570</v>
      </c>
      <c r="N64" s="5"/>
    </row>
    <row r="65" spans="2:14" s="1" customFormat="1" ht="15" customHeight="1">
      <c r="B65" s="19">
        <v>61</v>
      </c>
      <c r="C65" s="11" t="s">
        <v>172</v>
      </c>
      <c r="D65" s="11" t="s">
        <v>179</v>
      </c>
      <c r="E65" s="11" t="s">
        <v>180</v>
      </c>
      <c r="F65" s="40" t="s">
        <v>12</v>
      </c>
      <c r="G65" s="11" t="s">
        <v>51</v>
      </c>
      <c r="H65" s="11">
        <v>15</v>
      </c>
      <c r="I65" s="12">
        <f>VLOOKUP(G65,'[1]NAMKAR '!$C$4:$E$104,3,FALSE)</f>
        <v>43</v>
      </c>
      <c r="J65" s="12">
        <f>H65*1</f>
        <v>15</v>
      </c>
      <c r="K65" s="12">
        <v>25</v>
      </c>
      <c r="L65" s="20">
        <f>H65*I65+J65+K65</f>
        <v>685</v>
      </c>
      <c r="N65" s="5"/>
    </row>
    <row r="66" spans="2:14" s="1" customFormat="1" ht="15" customHeight="1">
      <c r="B66" s="19">
        <v>62</v>
      </c>
      <c r="C66" s="11" t="s">
        <v>181</v>
      </c>
      <c r="D66" s="11" t="s">
        <v>182</v>
      </c>
      <c r="E66" s="11" t="s">
        <v>183</v>
      </c>
      <c r="F66" s="40" t="s">
        <v>12</v>
      </c>
      <c r="G66" s="11" t="s">
        <v>29</v>
      </c>
      <c r="H66" s="11">
        <v>6</v>
      </c>
      <c r="I66" s="12">
        <f>VLOOKUP(G66,'[1]NAMKAR '!$C$4:$E$104,3,FALSE)</f>
        <v>66</v>
      </c>
      <c r="J66" s="12">
        <f>H66*1</f>
        <v>6</v>
      </c>
      <c r="K66" s="12">
        <v>25</v>
      </c>
      <c r="L66" s="20">
        <f>H66*I66+J66+K66</f>
        <v>427</v>
      </c>
      <c r="N66" s="5"/>
    </row>
    <row r="67" spans="2:14" s="1" customFormat="1" ht="15" customHeight="1">
      <c r="B67" s="19">
        <v>63</v>
      </c>
      <c r="C67" s="11" t="s">
        <v>181</v>
      </c>
      <c r="D67" s="11" t="s">
        <v>184</v>
      </c>
      <c r="E67" s="11" t="s">
        <v>185</v>
      </c>
      <c r="F67" s="40" t="s">
        <v>12</v>
      </c>
      <c r="G67" s="11" t="s">
        <v>33</v>
      </c>
      <c r="H67" s="11">
        <v>5</v>
      </c>
      <c r="I67" s="12">
        <f>VLOOKUP(G67,'[1]NAMKAR '!$C$4:$E$104,3,FALSE)</f>
        <v>66</v>
      </c>
      <c r="J67" s="12">
        <f>H67*1</f>
        <v>5</v>
      </c>
      <c r="K67" s="12">
        <v>25</v>
      </c>
      <c r="L67" s="20">
        <f>H67*I67+J67+K67</f>
        <v>360</v>
      </c>
      <c r="N67" s="5"/>
    </row>
    <row r="68" spans="2:14" s="1" customFormat="1" ht="15" customHeight="1">
      <c r="B68" s="19">
        <v>64</v>
      </c>
      <c r="C68" s="11" t="s">
        <v>186</v>
      </c>
      <c r="D68" s="11" t="s">
        <v>187</v>
      </c>
      <c r="E68" s="11" t="s">
        <v>188</v>
      </c>
      <c r="F68" s="40" t="s">
        <v>12</v>
      </c>
      <c r="G68" s="11" t="s">
        <v>189</v>
      </c>
      <c r="H68" s="11">
        <v>7</v>
      </c>
      <c r="I68" s="12">
        <f>VLOOKUP(G68,'[1]NAMKAR '!$C$4:$E$104,3,FALSE)</f>
        <v>66</v>
      </c>
      <c r="J68" s="12">
        <f>H68*1</f>
        <v>7</v>
      </c>
      <c r="K68" s="12">
        <v>25</v>
      </c>
      <c r="L68" s="20">
        <f>H68*I68+J68+K68</f>
        <v>494</v>
      </c>
      <c r="N68" s="5"/>
    </row>
    <row r="69" spans="2:14" s="1" customFormat="1" ht="15" customHeight="1">
      <c r="B69" s="19">
        <v>65</v>
      </c>
      <c r="C69" s="11" t="s">
        <v>186</v>
      </c>
      <c r="D69" s="11" t="s">
        <v>190</v>
      </c>
      <c r="E69" s="11" t="s">
        <v>191</v>
      </c>
      <c r="F69" s="40" t="s">
        <v>12</v>
      </c>
      <c r="G69" s="11" t="s">
        <v>26</v>
      </c>
      <c r="H69" s="11">
        <v>10</v>
      </c>
      <c r="I69" s="12">
        <f>VLOOKUP(G69,'[1]NAMKAR '!$C$4:$E$104,3,FALSE)</f>
        <v>66</v>
      </c>
      <c r="J69" s="12">
        <f>H69*1</f>
        <v>10</v>
      </c>
      <c r="K69" s="12">
        <v>25</v>
      </c>
      <c r="L69" s="20">
        <f>H69*I69+J69+K69</f>
        <v>695</v>
      </c>
      <c r="N69" s="5"/>
    </row>
    <row r="70" spans="2:14" s="1" customFormat="1" ht="15" customHeight="1">
      <c r="B70" s="19">
        <v>66</v>
      </c>
      <c r="C70" s="11" t="s">
        <v>186</v>
      </c>
      <c r="D70" s="11" t="s">
        <v>192</v>
      </c>
      <c r="E70" s="11" t="s">
        <v>32</v>
      </c>
      <c r="F70" s="40" t="s">
        <v>12</v>
      </c>
      <c r="G70" s="11" t="s">
        <v>17</v>
      </c>
      <c r="H70" s="11">
        <v>10</v>
      </c>
      <c r="I70" s="12">
        <f>VLOOKUP(G70,'[1]NAMKAR '!$C$4:$E$104,3,FALSE)</f>
        <v>66</v>
      </c>
      <c r="J70" s="12">
        <f>H70*1</f>
        <v>10</v>
      </c>
      <c r="K70" s="12">
        <v>25</v>
      </c>
      <c r="L70" s="20">
        <f>H70*I70+J70+K70</f>
        <v>695</v>
      </c>
      <c r="N70" s="5"/>
    </row>
    <row r="71" spans="2:14" s="1" customFormat="1" ht="15" customHeight="1">
      <c r="B71" s="19">
        <v>67</v>
      </c>
      <c r="C71" s="11" t="s">
        <v>186</v>
      </c>
      <c r="D71" s="11" t="s">
        <v>193</v>
      </c>
      <c r="E71" s="11" t="s">
        <v>37</v>
      </c>
      <c r="F71" s="40" t="s">
        <v>12</v>
      </c>
      <c r="G71" s="11" t="s">
        <v>21</v>
      </c>
      <c r="H71" s="11">
        <v>9</v>
      </c>
      <c r="I71" s="12">
        <f>VLOOKUP(G71,'[1]NAMKAR '!$C$4:$E$104,3,FALSE)</f>
        <v>66</v>
      </c>
      <c r="J71" s="12">
        <f>H71*1</f>
        <v>9</v>
      </c>
      <c r="K71" s="12">
        <v>25</v>
      </c>
      <c r="L71" s="20">
        <f>H71*I71+J71+K71</f>
        <v>628</v>
      </c>
      <c r="N71" s="5"/>
    </row>
    <row r="72" spans="2:14" s="1" customFormat="1" ht="15" customHeight="1">
      <c r="B72" s="19">
        <v>68</v>
      </c>
      <c r="C72" s="11" t="s">
        <v>194</v>
      </c>
      <c r="D72" s="11" t="s">
        <v>195</v>
      </c>
      <c r="E72" s="11" t="s">
        <v>196</v>
      </c>
      <c r="F72" s="40" t="s">
        <v>12</v>
      </c>
      <c r="G72" s="11" t="s">
        <v>31</v>
      </c>
      <c r="H72" s="11">
        <v>18</v>
      </c>
      <c r="I72" s="12">
        <f>VLOOKUP(G72,'[1]NAMKAR '!$C$4:$E$104,3,FALSE)</f>
        <v>108</v>
      </c>
      <c r="J72" s="12">
        <f>H72*1</f>
        <v>18</v>
      </c>
      <c r="K72" s="12">
        <v>25</v>
      </c>
      <c r="L72" s="20">
        <f>H72*I72+J72+K72</f>
        <v>1987</v>
      </c>
      <c r="N72" s="5"/>
    </row>
    <row r="73" spans="2:14" s="1" customFormat="1" ht="15" customHeight="1">
      <c r="B73" s="19">
        <v>69</v>
      </c>
      <c r="C73" s="11" t="s">
        <v>197</v>
      </c>
      <c r="D73" s="11" t="s">
        <v>198</v>
      </c>
      <c r="E73" s="11" t="s">
        <v>199</v>
      </c>
      <c r="F73" s="40" t="s">
        <v>12</v>
      </c>
      <c r="G73" s="11" t="s">
        <v>29</v>
      </c>
      <c r="H73" s="11">
        <v>19</v>
      </c>
      <c r="I73" s="12">
        <f>VLOOKUP(G73,'[1]NAMKAR '!$C$4:$E$104,3,FALSE)</f>
        <v>66</v>
      </c>
      <c r="J73" s="12">
        <f>H73*1</f>
        <v>19</v>
      </c>
      <c r="K73" s="12">
        <v>25</v>
      </c>
      <c r="L73" s="20">
        <f>H73*I73+J73+K73</f>
        <v>1298</v>
      </c>
      <c r="N73" s="5"/>
    </row>
    <row r="74" spans="2:14" s="1" customFormat="1" ht="15" customHeight="1">
      <c r="B74" s="19">
        <v>70</v>
      </c>
      <c r="C74" s="11" t="s">
        <v>197</v>
      </c>
      <c r="D74" s="11" t="s">
        <v>200</v>
      </c>
      <c r="E74" s="11" t="s">
        <v>201</v>
      </c>
      <c r="F74" s="40" t="s">
        <v>12</v>
      </c>
      <c r="G74" s="11" t="s">
        <v>15</v>
      </c>
      <c r="H74" s="11">
        <v>7</v>
      </c>
      <c r="I74" s="12">
        <f>VLOOKUP(G74,'[1]NAMKAR '!$C$4:$E$104,3,FALSE)</f>
        <v>66</v>
      </c>
      <c r="J74" s="12">
        <f>H74*1</f>
        <v>7</v>
      </c>
      <c r="K74" s="12">
        <v>25</v>
      </c>
      <c r="L74" s="20">
        <f>H74*I74+J74+K74</f>
        <v>494</v>
      </c>
      <c r="N74" s="5"/>
    </row>
    <row r="75" spans="2:14" s="1" customFormat="1" ht="15" customHeight="1">
      <c r="B75" s="19">
        <v>71</v>
      </c>
      <c r="C75" s="11" t="s">
        <v>197</v>
      </c>
      <c r="D75" s="11" t="s">
        <v>202</v>
      </c>
      <c r="E75" s="11" t="s">
        <v>203</v>
      </c>
      <c r="F75" s="40" t="s">
        <v>12</v>
      </c>
      <c r="G75" s="11" t="s">
        <v>17</v>
      </c>
      <c r="H75" s="11">
        <v>11</v>
      </c>
      <c r="I75" s="12">
        <f>VLOOKUP(G75,'[1]NAMKAR '!$C$4:$E$104,3,FALSE)</f>
        <v>66</v>
      </c>
      <c r="J75" s="12">
        <f>H75*1</f>
        <v>11</v>
      </c>
      <c r="K75" s="12">
        <v>25</v>
      </c>
      <c r="L75" s="20">
        <f>H75*I75+J75+K75</f>
        <v>762</v>
      </c>
      <c r="N75" s="5"/>
    </row>
    <row r="76" spans="2:14" s="1" customFormat="1" ht="15" customHeight="1" thickBot="1">
      <c r="B76" s="21">
        <v>72</v>
      </c>
      <c r="C76" s="22" t="s">
        <v>197</v>
      </c>
      <c r="D76" s="22" t="s">
        <v>204</v>
      </c>
      <c r="E76" s="22" t="s">
        <v>205</v>
      </c>
      <c r="F76" s="45" t="s">
        <v>12</v>
      </c>
      <c r="G76" s="22" t="s">
        <v>35</v>
      </c>
      <c r="H76" s="22">
        <v>9</v>
      </c>
      <c r="I76" s="23">
        <f>VLOOKUP(G76,'[1]NAMKAR '!$C$4:$E$104,3,FALSE)</f>
        <v>88</v>
      </c>
      <c r="J76" s="23">
        <f>H76*1</f>
        <v>9</v>
      </c>
      <c r="K76" s="23">
        <v>25</v>
      </c>
      <c r="L76" s="24">
        <f>H76*I76+J76+K76</f>
        <v>826</v>
      </c>
      <c r="N76" s="5"/>
    </row>
    <row r="77" spans="2:14" s="1" customFormat="1" ht="15" customHeight="1" thickBot="1">
      <c r="B77" s="37" t="s">
        <v>206</v>
      </c>
      <c r="C77" s="38"/>
      <c r="D77" s="38"/>
      <c r="E77" s="38"/>
      <c r="F77" s="38"/>
      <c r="G77" s="38"/>
      <c r="H77" s="38"/>
      <c r="I77" s="38"/>
      <c r="J77" s="38"/>
      <c r="K77" s="39"/>
      <c r="L77" s="4">
        <f>SUM(L5:L76)</f>
        <v>53543</v>
      </c>
      <c r="N77" s="5"/>
    </row>
    <row r="78" spans="2:14" s="1" customFormat="1" ht="15" customHeight="1" thickBot="1">
      <c r="B78" s="13"/>
      <c r="C78"/>
      <c r="D78"/>
      <c r="E78"/>
      <c r="F78"/>
      <c r="G78"/>
      <c r="H78" s="14">
        <f>SUM(H5:H76)</f>
        <v>721</v>
      </c>
      <c r="I78" s="41"/>
      <c r="J78" s="41"/>
      <c r="K78" s="41"/>
      <c r="L78" s="41"/>
      <c r="N78" s="5"/>
    </row>
    <row r="79" spans="2:14" s="2" customFormat="1" ht="33" customHeight="1" thickBot="1">
      <c r="B79" s="28" t="s">
        <v>45</v>
      </c>
      <c r="C79" s="29"/>
      <c r="D79" s="29"/>
      <c r="E79" s="29"/>
      <c r="F79" s="29"/>
      <c r="G79" s="29"/>
      <c r="H79" s="29"/>
      <c r="I79" s="29"/>
      <c r="J79" s="29"/>
      <c r="K79" s="29"/>
      <c r="L79" s="30"/>
    </row>
    <row r="80" spans="2:14" s="2" customFormat="1" ht="30" customHeight="1" thickBot="1">
      <c r="B80" s="25" t="s">
        <v>0</v>
      </c>
      <c r="C80" s="26"/>
      <c r="D80" s="26"/>
      <c r="E80" s="26"/>
      <c r="F80" s="26"/>
      <c r="G80" s="26"/>
      <c r="H80" s="26"/>
      <c r="I80" s="26"/>
      <c r="J80" s="26"/>
      <c r="K80" s="26"/>
      <c r="L80" s="27"/>
    </row>
    <row r="85" spans="9:9">
      <c r="I85" s="5"/>
    </row>
  </sheetData>
  <sortState ref="C5:L52">
    <sortCondition ref="C5:C52"/>
    <sortCondition ref="D5:D52"/>
  </sortState>
  <mergeCells count="7">
    <mergeCell ref="B77:K77"/>
    <mergeCell ref="B80:L80"/>
    <mergeCell ref="B79:L79"/>
    <mergeCell ref="B2:H2"/>
    <mergeCell ref="B3:H3"/>
    <mergeCell ref="I2:L2"/>
    <mergeCell ref="I3:L3"/>
  </mergeCells>
  <conditionalFormatting sqref="D80:D1048576 D2:D78">
    <cfRule type="duplicateValues" dxfId="0" priority="3"/>
  </conditionalFormatting>
  <pageMargins left="0.37" right="0.19685039370078741" top="0.59" bottom="0.71" header="0.15748031496062992" footer="0.31"/>
  <pageSetup paperSize="9" orientation="portrait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Invoice</vt:lpstr>
      <vt:lpstr>Invoice!Print_Titles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Bishnu</dc:creator>
  <cp:lastModifiedBy>ARATA</cp:lastModifiedBy>
  <cp:lastPrinted>2026-08-11T08:08:43Z</cp:lastPrinted>
  <dcterms:created xsi:type="dcterms:W3CDTF">2023-03-02T07:52:20Z</dcterms:created>
  <dcterms:modified xsi:type="dcterms:W3CDTF">2026-09-05T13:31:18Z</dcterms:modified>
</cp:coreProperties>
</file>