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L11" i="1"/>
  <c r="L5"/>
  <c r="L6"/>
  <c r="L7"/>
  <c r="L8"/>
  <c r="L9"/>
  <c r="L10"/>
  <c r="L4"/>
  <c r="J5"/>
  <c r="J6"/>
  <c r="J7"/>
  <c r="J8"/>
  <c r="J9"/>
  <c r="J10"/>
  <c r="J4"/>
  <c r="I5"/>
  <c r="I6"/>
  <c r="I7"/>
  <c r="I8"/>
  <c r="I9"/>
  <c r="I10"/>
  <c r="I4"/>
  <c r="H5"/>
  <c r="H6"/>
  <c r="H7"/>
  <c r="H8"/>
  <c r="H9"/>
  <c r="H10"/>
  <c r="H4"/>
  <c r="G14"/>
</calcChain>
</file>

<file path=xl/sharedStrings.xml><?xml version="1.0" encoding="utf-8"?>
<sst xmlns="http://schemas.openxmlformats.org/spreadsheetml/2006/main" count="53" uniqueCount="40">
  <si>
    <t>14/5/2026</t>
  </si>
  <si>
    <t>054</t>
  </si>
  <si>
    <t>12/5/2026</t>
  </si>
  <si>
    <t>055</t>
  </si>
  <si>
    <t>52</t>
  </si>
  <si>
    <t>28/5/2026</t>
  </si>
  <si>
    <t>65</t>
  </si>
  <si>
    <t>64</t>
  </si>
  <si>
    <t>66</t>
  </si>
  <si>
    <t>68</t>
  </si>
  <si>
    <t>DHENKANAL</t>
  </si>
  <si>
    <t>KEONJHAR</t>
  </si>
  <si>
    <t>BALASORE</t>
  </si>
  <si>
    <t>BARIPADA</t>
  </si>
  <si>
    <t>CTC</t>
  </si>
  <si>
    <t>DO/01935</t>
  </si>
  <si>
    <t>DO/01937</t>
  </si>
  <si>
    <t>JA/02313</t>
  </si>
  <si>
    <t>JA/03287</t>
  </si>
  <si>
    <t>JA/03288</t>
  </si>
  <si>
    <t>JA/03289</t>
  </si>
  <si>
    <t>JA/03366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</si>
  <si>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</si>
  <si>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</si>
  <si>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</si>
  <si>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</si>
  <si>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</si>
  <si>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</si>
  <si>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</si>
  <si>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</si>
  <si>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</si>
  <si>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DD.CH.</t>
  </si>
  <si>
    <t>LR.CH.</t>
  </si>
  <si>
    <t>AMT.</t>
  </si>
  <si>
    <t>INVOICE
PRAGATI LOGISTICS,SAMANTA SAHI KHUNTIA LANE,8984191006
GST No:21AGHPB9356M1Z9</t>
  </si>
  <si>
    <t xml:space="preserve">ASTHA AGENCY KAJIDIHA CUTTACK
Address:cuttack,6548856574
GST No:21AZXPM8190R1Z7
</t>
  </si>
  <si>
    <t>Kindly, verify &amp; confirm within 7 days, else GST will be filed by 20th MAY, 2025. 
GST to be paid by Consignor under Reverse Charge Mechanism(RCM) as per GST.</t>
  </si>
  <si>
    <t>Thanking you for your business.
PRAGATI LOGISTICS</t>
  </si>
  <si>
    <t>(RUPEES FOUR THOUSAND TWO HUNDRED TWENTY SEVEN ONLY)</t>
  </si>
  <si>
    <t xml:space="preserve">Bill Date: 31/05/2026
Bill NO : 4477
Total Amount : 4227.00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</si>
</sst>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2" fontId="0" fillId="0" borderId="0" xfId="0" applyNumberFormat="1" applyFont="1" applyAlignment="1">
      <alignment wrapText="1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7</xdr:col>
      <xdr:colOff>333375</xdr:colOff>
      <xdr:row>0</xdr:row>
      <xdr:rowOff>1009650</xdr:rowOff>
    </xdr:to>
    <xdr:pic>
      <xdr:nvPicPr>
        <xdr:cNvPr id="2" name="log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47625"/>
          <a:ext cx="3810000" cy="9620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ID%2021-23/2021-2022/PAID%20BILL%202026/PAID%20BILL%20APRIL%2026/ASTHA%20AGENCY%20KAJIDIH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signment"/>
    </sheetNames>
    <sheetDataSet>
      <sheetData sheetId="0">
        <row r="4">
          <cell r="F4" t="str">
            <v>DHENKANAL</v>
          </cell>
          <cell r="G4">
            <v>2</v>
          </cell>
          <cell r="H4">
            <v>75</v>
          </cell>
        </row>
        <row r="5">
          <cell r="F5" t="str">
            <v>KEONJHAR</v>
          </cell>
          <cell r="G5">
            <v>21</v>
          </cell>
          <cell r="H5">
            <v>110</v>
          </cell>
        </row>
        <row r="6">
          <cell r="F6" t="str">
            <v>BALASORE</v>
          </cell>
          <cell r="G6">
            <v>1</v>
          </cell>
          <cell r="H6">
            <v>90</v>
          </cell>
        </row>
        <row r="7">
          <cell r="F7" t="str">
            <v>BALASORE</v>
          </cell>
          <cell r="G7">
            <v>7</v>
          </cell>
          <cell r="H7">
            <v>90</v>
          </cell>
        </row>
        <row r="8">
          <cell r="F8" t="str">
            <v>DHENKANAL</v>
          </cell>
          <cell r="G8">
            <v>7</v>
          </cell>
          <cell r="H8">
            <v>75</v>
          </cell>
        </row>
        <row r="9">
          <cell r="F9" t="str">
            <v>BALASORE</v>
          </cell>
          <cell r="G9">
            <v>2</v>
          </cell>
          <cell r="H9">
            <v>90</v>
          </cell>
        </row>
        <row r="10">
          <cell r="F10" t="str">
            <v>KEONJHAR</v>
          </cell>
          <cell r="G10">
            <v>20</v>
          </cell>
          <cell r="H10">
            <v>110</v>
          </cell>
        </row>
        <row r="11">
          <cell r="F11" t="str">
            <v>BARIPADA</v>
          </cell>
          <cell r="G11">
            <v>4</v>
          </cell>
          <cell r="H11">
            <v>90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P3" sqref="P3"/>
    </sheetView>
  </sheetViews>
  <sheetFormatPr defaultRowHeight="15"/>
  <cols>
    <col min="1" max="1" width="2.85546875" bestFit="1" customWidth="1"/>
    <col min="2" max="2" width="9.7109375" bestFit="1" customWidth="1"/>
    <col min="3" max="3" width="9.5703125" bestFit="1" customWidth="1"/>
    <col min="4" max="4" width="7.5703125" bestFit="1" customWidth="1"/>
    <col min="5" max="5" width="6.42578125" bestFit="1" customWidth="1"/>
    <col min="6" max="6" width="12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5703125" bestFit="1" customWidth="1"/>
    <col min="12" max="12" width="7.5703125" bestFit="1" customWidth="1"/>
  </cols>
  <sheetData>
    <row r="1" spans="1:12" s="1" customFormat="1" ht="90" customHeight="1">
      <c r="A1" s="18"/>
      <c r="B1" s="19"/>
      <c r="C1" s="19"/>
      <c r="D1" s="19"/>
      <c r="E1" s="19"/>
      <c r="F1" s="19"/>
      <c r="G1" s="19"/>
      <c r="H1" s="20"/>
      <c r="I1" s="21" t="s">
        <v>34</v>
      </c>
      <c r="J1" s="21"/>
      <c r="K1" s="21"/>
      <c r="L1" s="21"/>
    </row>
    <row r="2" spans="1:12" s="1" customFormat="1" ht="63" customHeight="1">
      <c r="A2" s="18" t="s">
        <v>35</v>
      </c>
      <c r="B2" s="19"/>
      <c r="C2" s="19"/>
      <c r="D2" s="19"/>
      <c r="E2" s="19"/>
      <c r="F2" s="19"/>
      <c r="G2" s="19"/>
      <c r="H2" s="20"/>
      <c r="I2" s="21" t="s">
        <v>39</v>
      </c>
      <c r="J2" s="21"/>
      <c r="K2" s="21"/>
      <c r="L2" s="21"/>
    </row>
    <row r="3" spans="1:12" s="2" customFormat="1">
      <c r="A3" s="5" t="s">
        <v>22</v>
      </c>
      <c r="B3" s="5" t="s">
        <v>23</v>
      </c>
      <c r="C3" s="5" t="s">
        <v>24</v>
      </c>
      <c r="D3" s="5" t="s">
        <v>25</v>
      </c>
      <c r="E3" s="5" t="s">
        <v>26</v>
      </c>
      <c r="F3" s="5" t="s">
        <v>27</v>
      </c>
      <c r="G3" s="5" t="s">
        <v>28</v>
      </c>
      <c r="H3" s="6" t="s">
        <v>29</v>
      </c>
      <c r="I3" s="6" t="s">
        <v>30</v>
      </c>
      <c r="J3" s="6" t="s">
        <v>31</v>
      </c>
      <c r="K3" s="6" t="s">
        <v>32</v>
      </c>
      <c r="L3" s="6" t="s">
        <v>33</v>
      </c>
    </row>
    <row r="4" spans="1:12">
      <c r="A4" s="3">
        <v>1</v>
      </c>
      <c r="B4" s="3" t="s">
        <v>0</v>
      </c>
      <c r="C4" s="3" t="s">
        <v>15</v>
      </c>
      <c r="D4" s="3" t="s">
        <v>1</v>
      </c>
      <c r="E4" s="4" t="s">
        <v>14</v>
      </c>
      <c r="F4" s="3" t="s">
        <v>10</v>
      </c>
      <c r="G4" s="3">
        <v>3</v>
      </c>
      <c r="H4" s="11">
        <f>VLOOKUP(F4,[1]Consignment!$F$4:$H$11,3,FALSE)</f>
        <v>75</v>
      </c>
      <c r="I4" s="11">
        <f>G4*2</f>
        <v>6</v>
      </c>
      <c r="J4" s="11">
        <f>G4*15</f>
        <v>45</v>
      </c>
      <c r="K4" s="11">
        <v>50</v>
      </c>
      <c r="L4" s="11">
        <f>G4*H4+I4+J4+K4</f>
        <v>326</v>
      </c>
    </row>
    <row r="5" spans="1:12">
      <c r="A5" s="3">
        <v>2</v>
      </c>
      <c r="B5" s="3" t="s">
        <v>0</v>
      </c>
      <c r="C5" s="3" t="s">
        <v>16</v>
      </c>
      <c r="D5" s="3" t="s">
        <v>3</v>
      </c>
      <c r="E5" s="4" t="s">
        <v>14</v>
      </c>
      <c r="F5" s="3" t="s">
        <v>10</v>
      </c>
      <c r="G5" s="3">
        <v>3</v>
      </c>
      <c r="H5" s="11">
        <f>VLOOKUP(F5,[1]Consignment!$F$4:$H$11,3,FALSE)</f>
        <v>75</v>
      </c>
      <c r="I5" s="11">
        <f t="shared" ref="I5:I10" si="0">G5*2</f>
        <v>6</v>
      </c>
      <c r="J5" s="11">
        <f t="shared" ref="J5:J10" si="1">G5*15</f>
        <v>45</v>
      </c>
      <c r="K5" s="11">
        <v>50</v>
      </c>
      <c r="L5" s="11">
        <f t="shared" ref="L5:L10" si="2">G5*H5+I5+J5+K5</f>
        <v>326</v>
      </c>
    </row>
    <row r="6" spans="1:12">
      <c r="A6" s="3">
        <v>3</v>
      </c>
      <c r="B6" s="3" t="s">
        <v>2</v>
      </c>
      <c r="C6" s="3" t="s">
        <v>17</v>
      </c>
      <c r="D6" s="3" t="s">
        <v>4</v>
      </c>
      <c r="E6" s="4" t="s">
        <v>14</v>
      </c>
      <c r="F6" s="3" t="s">
        <v>11</v>
      </c>
      <c r="G6" s="3">
        <v>8</v>
      </c>
      <c r="H6" s="11">
        <f>VLOOKUP(F6,[1]Consignment!$F$4:$H$11,3,FALSE)</f>
        <v>110</v>
      </c>
      <c r="I6" s="11">
        <f t="shared" si="0"/>
        <v>16</v>
      </c>
      <c r="J6" s="11">
        <f t="shared" si="1"/>
        <v>120</v>
      </c>
      <c r="K6" s="11">
        <v>50</v>
      </c>
      <c r="L6" s="11">
        <f t="shared" si="2"/>
        <v>1066</v>
      </c>
    </row>
    <row r="7" spans="1:12">
      <c r="A7" s="3">
        <v>4</v>
      </c>
      <c r="B7" s="3" t="s">
        <v>5</v>
      </c>
      <c r="C7" s="3" t="s">
        <v>18</v>
      </c>
      <c r="D7" s="3" t="s">
        <v>6</v>
      </c>
      <c r="E7" s="4" t="s">
        <v>14</v>
      </c>
      <c r="F7" s="3" t="s">
        <v>12</v>
      </c>
      <c r="G7" s="3">
        <v>6</v>
      </c>
      <c r="H7" s="11">
        <f>VLOOKUP(F7,[1]Consignment!$F$4:$H$11,3,FALSE)</f>
        <v>90</v>
      </c>
      <c r="I7" s="11">
        <f t="shared" si="0"/>
        <v>12</v>
      </c>
      <c r="J7" s="11">
        <f t="shared" si="1"/>
        <v>90</v>
      </c>
      <c r="K7" s="11">
        <v>50</v>
      </c>
      <c r="L7" s="11">
        <f t="shared" si="2"/>
        <v>692</v>
      </c>
    </row>
    <row r="8" spans="1:12">
      <c r="A8" s="3">
        <v>5</v>
      </c>
      <c r="B8" s="3" t="s">
        <v>5</v>
      </c>
      <c r="C8" s="3" t="s">
        <v>19</v>
      </c>
      <c r="D8" s="3" t="s">
        <v>7</v>
      </c>
      <c r="E8" s="4" t="s">
        <v>14</v>
      </c>
      <c r="F8" s="3" t="s">
        <v>12</v>
      </c>
      <c r="G8" s="3">
        <v>9</v>
      </c>
      <c r="H8" s="11">
        <f>VLOOKUP(F8,[1]Consignment!$F$4:$H$11,3,FALSE)</f>
        <v>90</v>
      </c>
      <c r="I8" s="11">
        <f t="shared" si="0"/>
        <v>18</v>
      </c>
      <c r="J8" s="11">
        <f t="shared" si="1"/>
        <v>135</v>
      </c>
      <c r="K8" s="11">
        <v>50</v>
      </c>
      <c r="L8" s="11">
        <f t="shared" si="2"/>
        <v>1013</v>
      </c>
    </row>
    <row r="9" spans="1:12">
      <c r="A9" s="3">
        <v>6</v>
      </c>
      <c r="B9" s="3" t="s">
        <v>5</v>
      </c>
      <c r="C9" s="3" t="s">
        <v>20</v>
      </c>
      <c r="D9" s="3" t="s">
        <v>8</v>
      </c>
      <c r="E9" s="4" t="s">
        <v>14</v>
      </c>
      <c r="F9" s="3" t="s">
        <v>13</v>
      </c>
      <c r="G9" s="3">
        <v>4</v>
      </c>
      <c r="H9" s="11">
        <f>VLOOKUP(F9,[1]Consignment!$F$4:$H$11,3,FALSE)</f>
        <v>90</v>
      </c>
      <c r="I9" s="11">
        <f t="shared" si="0"/>
        <v>8</v>
      </c>
      <c r="J9" s="11">
        <f t="shared" si="1"/>
        <v>60</v>
      </c>
      <c r="K9" s="11">
        <v>50</v>
      </c>
      <c r="L9" s="11">
        <f t="shared" si="2"/>
        <v>478</v>
      </c>
    </row>
    <row r="10" spans="1:12">
      <c r="A10" s="3">
        <v>7</v>
      </c>
      <c r="B10" s="3" t="s">
        <v>5</v>
      </c>
      <c r="C10" s="3" t="s">
        <v>21</v>
      </c>
      <c r="D10" s="3" t="s">
        <v>9</v>
      </c>
      <c r="E10" s="4" t="s">
        <v>14</v>
      </c>
      <c r="F10" s="3" t="s">
        <v>10</v>
      </c>
      <c r="G10" s="3">
        <v>3</v>
      </c>
      <c r="H10" s="11">
        <f>VLOOKUP(F10,[1]Consignment!$F$4:$H$11,3,FALSE)</f>
        <v>75</v>
      </c>
      <c r="I10" s="11">
        <f t="shared" si="0"/>
        <v>6</v>
      </c>
      <c r="J10" s="11">
        <f t="shared" si="1"/>
        <v>45</v>
      </c>
      <c r="K10" s="11">
        <v>50</v>
      </c>
      <c r="L10" s="11">
        <f t="shared" si="2"/>
        <v>326</v>
      </c>
    </row>
    <row r="11" spans="1:12" s="8" customFormat="1">
      <c r="A11" s="12" t="s">
        <v>38</v>
      </c>
      <c r="B11" s="13"/>
      <c r="C11" s="13"/>
      <c r="D11" s="13"/>
      <c r="E11" s="13"/>
      <c r="F11" s="13"/>
      <c r="G11" s="13"/>
      <c r="H11" s="14"/>
      <c r="I11" s="14"/>
      <c r="J11" s="14"/>
      <c r="K11" s="15"/>
      <c r="L11" s="7">
        <f>SUM(L4:L10)</f>
        <v>4227</v>
      </c>
    </row>
    <row r="12" spans="1:12" s="8" customFormat="1" ht="30" customHeight="1">
      <c r="A12" s="16" t="s">
        <v>36</v>
      </c>
      <c r="B12" s="16"/>
      <c r="C12" s="16"/>
      <c r="D12" s="16"/>
      <c r="E12" s="16"/>
      <c r="F12" s="16"/>
      <c r="G12" s="16"/>
      <c r="H12" s="17"/>
      <c r="I12" s="17"/>
      <c r="J12" s="17"/>
      <c r="K12" s="17"/>
      <c r="L12" s="17"/>
    </row>
    <row r="13" spans="1:12" s="8" customFormat="1" ht="30" customHeight="1">
      <c r="A13" s="16" t="s">
        <v>37</v>
      </c>
      <c r="B13" s="16"/>
      <c r="C13" s="16"/>
      <c r="D13" s="16"/>
      <c r="E13" s="16"/>
      <c r="F13" s="16"/>
      <c r="G13" s="16"/>
      <c r="H13" s="17"/>
      <c r="I13" s="17"/>
      <c r="J13" s="17"/>
      <c r="K13" s="17"/>
      <c r="L13" s="17"/>
    </row>
    <row r="14" spans="1:12" s="1" customFormat="1">
      <c r="G14" s="9">
        <f>SUM(G3:G10)</f>
        <v>36</v>
      </c>
      <c r="H14" s="10"/>
      <c r="I14" s="10"/>
      <c r="J14" s="10"/>
      <c r="K14" s="10"/>
      <c r="L14" s="10"/>
    </row>
    <row r="15" spans="1:12" s="1" customFormat="1">
      <c r="H15" s="10"/>
      <c r="I15" s="10"/>
      <c r="J15" s="10"/>
      <c r="K15" s="10"/>
      <c r="L15" s="10"/>
    </row>
  </sheetData>
  <mergeCells count="7">
    <mergeCell ref="A11:K11"/>
    <mergeCell ref="A12:L12"/>
    <mergeCell ref="A13:L13"/>
    <mergeCell ref="A1:H1"/>
    <mergeCell ref="I1:L1"/>
    <mergeCell ref="A2:H2"/>
    <mergeCell ref="I2:L2"/>
  </mergeCells>
  <conditionalFormatting sqref="C11:C15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2026-06-06T05:22:46Z</dcterms:created>
  <dcterms:modified xsi:type="dcterms:W3CDTF">2026-06-06T05:25:01Z</dcterms:modified>
</cp:coreProperties>
</file>