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K15"/>
  <c r="K5"/>
  <c r="K6"/>
  <c r="K7"/>
  <c r="K8"/>
  <c r="K9"/>
  <c r="K10"/>
  <c r="K11"/>
  <c r="K12"/>
  <c r="K13"/>
  <c r="K14"/>
  <c r="K4"/>
  <c r="I14"/>
  <c r="I13"/>
  <c r="I12"/>
  <c r="I10"/>
  <c r="I5"/>
  <c r="I6"/>
  <c r="I7"/>
  <c r="I8"/>
  <c r="I4"/>
  <c r="H5"/>
  <c r="H6"/>
  <c r="H7"/>
  <c r="H8"/>
  <c r="H9"/>
  <c r="H10"/>
  <c r="H11"/>
  <c r="H12"/>
  <c r="H13"/>
  <c r="H14"/>
  <c r="H4"/>
</calcChain>
</file>

<file path=xl/sharedStrings.xml><?xml version="1.0" encoding="utf-8"?>
<sst xmlns="http://schemas.openxmlformats.org/spreadsheetml/2006/main" count="72" uniqueCount="57">
  <si>
    <t>03/6/2025</t>
  </si>
  <si>
    <t>61</t>
  </si>
  <si>
    <t>65</t>
  </si>
  <si>
    <t>07/6/2025</t>
  </si>
  <si>
    <t>144</t>
  </si>
  <si>
    <t>16/6/2025</t>
  </si>
  <si>
    <t>155</t>
  </si>
  <si>
    <t>157</t>
  </si>
  <si>
    <t>156</t>
  </si>
  <si>
    <t>22/6/2025</t>
  </si>
  <si>
    <t>158</t>
  </si>
  <si>
    <t>24/6/2025</t>
  </si>
  <si>
    <t>159</t>
  </si>
  <si>
    <t>166</t>
  </si>
  <si>
    <t>25/6/2025</t>
  </si>
  <si>
    <t>169</t>
  </si>
  <si>
    <t>27/6/2025</t>
  </si>
  <si>
    <t>171</t>
  </si>
  <si>
    <t>SL</t>
  </si>
  <si>
    <t>DATE</t>
  </si>
  <si>
    <t>LR NO</t>
  </si>
  <si>
    <t>INV NO</t>
  </si>
  <si>
    <t>FROM</t>
  </si>
  <si>
    <t>TO</t>
  </si>
  <si>
    <t>CASE</t>
  </si>
  <si>
    <t>JA/04560</t>
  </si>
  <si>
    <t>JA/04612</t>
  </si>
  <si>
    <t>JA/04902</t>
  </si>
  <si>
    <t>JA/05257</t>
  </si>
  <si>
    <t>JA/05378</t>
  </si>
  <si>
    <t>JA/05460</t>
  </si>
  <si>
    <t>JA/05513</t>
  </si>
  <si>
    <t>JA/05809</t>
  </si>
  <si>
    <t>JA/05810</t>
  </si>
  <si>
    <t>JA/05917</t>
  </si>
  <si>
    <t>JA/06067</t>
  </si>
  <si>
    <t>JAGATSINGHPUR</t>
  </si>
  <si>
    <t>BHADRAK</t>
  </si>
  <si>
    <t>DARINGIBADI</t>
  </si>
  <si>
    <t>BARIPADA</t>
  </si>
  <si>
    <t>CHANDANESWAR</t>
  </si>
  <si>
    <t>BANKI</t>
  </si>
  <si>
    <t>BHOGRAI</t>
  </si>
  <si>
    <t>JALESWAR</t>
  </si>
  <si>
    <t>BERHAMPUR</t>
  </si>
  <si>
    <t>BALASORE</t>
  </si>
  <si>
    <t>CTC</t>
  </si>
  <si>
    <t>RATE</t>
  </si>
  <si>
    <t>DD.CH</t>
  </si>
  <si>
    <t>LR CH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</si>
  <si>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</si>
  <si>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</si>
  <si>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</si>
  <si>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</si>
  <si>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</si>
  <si>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 : 30/06/2025
Bill NO : 9250
Total Amount : 20463.00
</t>
  </si>
  <si>
    <t>(RUPEES TWENTY THOUSAND FOUR HUNDRED SIXTY THREE 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</si>
</sst>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7.7109375" customWidth="1"/>
    <col min="11" max="11" width="10.140625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51</v>
      </c>
      <c r="J1" s="15"/>
      <c r="K1" s="15"/>
    </row>
    <row r="2" spans="1:11" s="5" customFormat="1" ht="75.75" customHeight="1">
      <c r="A2" s="16" t="s">
        <v>52</v>
      </c>
      <c r="B2" s="17"/>
      <c r="C2" s="17"/>
      <c r="D2" s="17"/>
      <c r="E2" s="17"/>
      <c r="F2" s="17"/>
      <c r="G2" s="17"/>
      <c r="H2" s="18"/>
      <c r="I2" s="19" t="s">
        <v>55</v>
      </c>
      <c r="J2" s="20"/>
      <c r="K2" s="20"/>
    </row>
    <row r="3" spans="1:11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47</v>
      </c>
      <c r="I3" s="4" t="s">
        <v>48</v>
      </c>
      <c r="J3" s="4" t="s">
        <v>49</v>
      </c>
      <c r="K3" s="4" t="s">
        <v>50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2" t="s">
        <v>46</v>
      </c>
      <c r="F4" s="2" t="s">
        <v>36</v>
      </c>
      <c r="G4" s="2">
        <v>10</v>
      </c>
      <c r="H4" s="8">
        <f>VLOOKUP(F4,'[1]HEERALAL PARAMANAND'!$C$4:$E$251,3,FALSE)</f>
        <v>44</v>
      </c>
      <c r="I4" s="8">
        <f>VLOOKUP(F4,'[1]HEERALAL PARAMANAND'!$C$4:$F$251,4,FALSE)</f>
        <v>0</v>
      </c>
      <c r="J4" s="8">
        <v>20</v>
      </c>
      <c r="K4" s="8">
        <f>G4*H4+I4+J4</f>
        <v>460</v>
      </c>
    </row>
    <row r="5" spans="1:11">
      <c r="A5" s="2">
        <v>2</v>
      </c>
      <c r="B5" s="2" t="s">
        <v>0</v>
      </c>
      <c r="C5" s="2" t="s">
        <v>26</v>
      </c>
      <c r="D5" s="2" t="s">
        <v>2</v>
      </c>
      <c r="E5" s="2" t="s">
        <v>46</v>
      </c>
      <c r="F5" s="2" t="s">
        <v>37</v>
      </c>
      <c r="G5" s="2">
        <v>12</v>
      </c>
      <c r="H5" s="8">
        <f>VLOOKUP(F5,'[1]HEERALAL PARAMANAND'!$C$4:$E$251,3,FALSE)</f>
        <v>44</v>
      </c>
      <c r="I5" s="8">
        <f>VLOOKUP(F5,'[1]HEERALAL PARAMANAND'!$C$4:$F$251,4,FALSE)</f>
        <v>0</v>
      </c>
      <c r="J5" s="8">
        <v>20</v>
      </c>
      <c r="K5" s="8">
        <f t="shared" ref="K5:K14" si="0">G5*H5+I5+J5</f>
        <v>548</v>
      </c>
    </row>
    <row r="6" spans="1:11">
      <c r="A6" s="2">
        <v>3</v>
      </c>
      <c r="B6" s="2" t="s">
        <v>3</v>
      </c>
      <c r="C6" s="2" t="s">
        <v>27</v>
      </c>
      <c r="D6" s="2" t="s">
        <v>4</v>
      </c>
      <c r="E6" s="2" t="s">
        <v>46</v>
      </c>
      <c r="F6" s="2" t="s">
        <v>38</v>
      </c>
      <c r="G6" s="2">
        <v>30</v>
      </c>
      <c r="H6" s="8">
        <f>VLOOKUP(F6,'[1]HEERALAL PARAMANAND'!$C$4:$E$251,3,FALSE)</f>
        <v>166</v>
      </c>
      <c r="I6" s="8">
        <f>VLOOKUP(F6,'[1]HEERALAL PARAMANAND'!$C$4:$F$251,4,FALSE)</f>
        <v>0</v>
      </c>
      <c r="J6" s="8">
        <v>20</v>
      </c>
      <c r="K6" s="8">
        <f t="shared" si="0"/>
        <v>5000</v>
      </c>
    </row>
    <row r="7" spans="1:11">
      <c r="A7" s="2">
        <v>4</v>
      </c>
      <c r="B7" s="2" t="s">
        <v>5</v>
      </c>
      <c r="C7" s="2" t="s">
        <v>28</v>
      </c>
      <c r="D7" s="2" t="s">
        <v>6</v>
      </c>
      <c r="E7" s="2" t="s">
        <v>46</v>
      </c>
      <c r="F7" s="2" t="s">
        <v>37</v>
      </c>
      <c r="G7" s="2">
        <v>5</v>
      </c>
      <c r="H7" s="8">
        <f>VLOOKUP(F7,'[1]HEERALAL PARAMANAND'!$C$4:$E$251,3,FALSE)</f>
        <v>44</v>
      </c>
      <c r="I7" s="8">
        <f>VLOOKUP(F7,'[1]HEERALAL PARAMANAND'!$C$4:$F$251,4,FALSE)</f>
        <v>0</v>
      </c>
      <c r="J7" s="8">
        <v>20</v>
      </c>
      <c r="K7" s="8">
        <f t="shared" si="0"/>
        <v>240</v>
      </c>
    </row>
    <row r="8" spans="1:11">
      <c r="A8" s="2">
        <v>5</v>
      </c>
      <c r="B8" s="2" t="s">
        <v>5</v>
      </c>
      <c r="C8" s="2" t="s">
        <v>29</v>
      </c>
      <c r="D8" s="2" t="s">
        <v>7</v>
      </c>
      <c r="E8" s="2" t="s">
        <v>46</v>
      </c>
      <c r="F8" s="2" t="s">
        <v>39</v>
      </c>
      <c r="G8" s="2">
        <v>6</v>
      </c>
      <c r="H8" s="8">
        <f>VLOOKUP(F8,'[1]HEERALAL PARAMANAND'!$C$4:$E$251,3,FALSE)</f>
        <v>44</v>
      </c>
      <c r="I8" s="8">
        <f>VLOOKUP(F8,'[1]HEERALAL PARAMANAND'!$C$4:$F$251,4,FALSE)</f>
        <v>0</v>
      </c>
      <c r="J8" s="8">
        <v>20</v>
      </c>
      <c r="K8" s="8">
        <f t="shared" si="0"/>
        <v>284</v>
      </c>
    </row>
    <row r="9" spans="1:11">
      <c r="A9" s="2">
        <v>6</v>
      </c>
      <c r="B9" s="2" t="s">
        <v>5</v>
      </c>
      <c r="C9" s="2" t="s">
        <v>30</v>
      </c>
      <c r="D9" s="2" t="s">
        <v>8</v>
      </c>
      <c r="E9" s="2" t="s">
        <v>46</v>
      </c>
      <c r="F9" s="2" t="s">
        <v>40</v>
      </c>
      <c r="G9" s="2">
        <v>24</v>
      </c>
      <c r="H9" s="8">
        <f>VLOOKUP(F9,'[1]HEERALAL PARAMANAND'!$C$4:$E$251,3,FALSE)</f>
        <v>71</v>
      </c>
      <c r="I9" s="8">
        <v>800</v>
      </c>
      <c r="J9" s="8">
        <v>20</v>
      </c>
      <c r="K9" s="8">
        <f t="shared" si="0"/>
        <v>2524</v>
      </c>
    </row>
    <row r="10" spans="1:11">
      <c r="A10" s="2">
        <v>7</v>
      </c>
      <c r="B10" s="2" t="s">
        <v>9</v>
      </c>
      <c r="C10" s="2" t="s">
        <v>31</v>
      </c>
      <c r="D10" s="2" t="s">
        <v>10</v>
      </c>
      <c r="E10" s="2" t="s">
        <v>46</v>
      </c>
      <c r="F10" s="2" t="s">
        <v>41</v>
      </c>
      <c r="G10" s="2">
        <v>10</v>
      </c>
      <c r="H10" s="8">
        <f>VLOOKUP(F10,'[1]HEERALAL PARAMANAND'!$C$4:$E$251,3,FALSE)</f>
        <v>48</v>
      </c>
      <c r="I10" s="8">
        <f>VLOOKUP(F10,'[1]HEERALAL PARAMANAND'!$C$4:$F$251,4,FALSE)</f>
        <v>0</v>
      </c>
      <c r="J10" s="8">
        <v>20</v>
      </c>
      <c r="K10" s="8">
        <f t="shared" si="0"/>
        <v>500</v>
      </c>
    </row>
    <row r="11" spans="1:11">
      <c r="A11" s="2">
        <v>8</v>
      </c>
      <c r="B11" s="2" t="s">
        <v>11</v>
      </c>
      <c r="C11" s="2" t="s">
        <v>32</v>
      </c>
      <c r="D11" s="2" t="s">
        <v>12</v>
      </c>
      <c r="E11" s="2" t="s">
        <v>46</v>
      </c>
      <c r="F11" s="2" t="s">
        <v>42</v>
      </c>
      <c r="G11" s="2">
        <v>60</v>
      </c>
      <c r="H11" s="8">
        <f>VLOOKUP(F11,'[1]HEERALAL PARAMANAND'!$C$4:$E$251,3,FALSE)</f>
        <v>63</v>
      </c>
      <c r="I11" s="8">
        <v>1500</v>
      </c>
      <c r="J11" s="8">
        <v>20</v>
      </c>
      <c r="K11" s="8">
        <f t="shared" si="0"/>
        <v>5300</v>
      </c>
    </row>
    <row r="12" spans="1:11">
      <c r="A12" s="2">
        <v>9</v>
      </c>
      <c r="B12" s="2" t="s">
        <v>11</v>
      </c>
      <c r="C12" s="2" t="s">
        <v>33</v>
      </c>
      <c r="D12" s="2" t="s">
        <v>13</v>
      </c>
      <c r="E12" s="2" t="s">
        <v>46</v>
      </c>
      <c r="F12" s="2" t="s">
        <v>43</v>
      </c>
      <c r="G12" s="2">
        <v>65</v>
      </c>
      <c r="H12" s="8">
        <f>VLOOKUP(F12,'[1]HEERALAL PARAMANAND'!$C$4:$E$251,3,FALSE)</f>
        <v>63</v>
      </c>
      <c r="I12" s="8">
        <f>VLOOKUP(F12,'[1]HEERALAL PARAMANAND'!$C$4:$F$251,4,FALSE)</f>
        <v>0</v>
      </c>
      <c r="J12" s="8">
        <v>20</v>
      </c>
      <c r="K12" s="8">
        <f t="shared" si="0"/>
        <v>4115</v>
      </c>
    </row>
    <row r="13" spans="1:11">
      <c r="A13" s="2">
        <v>10</v>
      </c>
      <c r="B13" s="2" t="s">
        <v>14</v>
      </c>
      <c r="C13" s="2" t="s">
        <v>34</v>
      </c>
      <c r="D13" s="2" t="s">
        <v>15</v>
      </c>
      <c r="E13" s="2" t="s">
        <v>46</v>
      </c>
      <c r="F13" s="2" t="s">
        <v>44</v>
      </c>
      <c r="G13" s="2">
        <v>25</v>
      </c>
      <c r="H13" s="8">
        <f>VLOOKUP(F13,'[1]HEERALAL PARAMANAND'!$C$4:$E$251,3,FALSE)</f>
        <v>44</v>
      </c>
      <c r="I13" s="8">
        <f>VLOOKUP(F13,'[1]HEERALAL PARAMANAND'!$C$4:$F$251,4,FALSE)</f>
        <v>0</v>
      </c>
      <c r="J13" s="8">
        <v>20</v>
      </c>
      <c r="K13" s="8">
        <f t="shared" si="0"/>
        <v>1120</v>
      </c>
    </row>
    <row r="14" spans="1:11">
      <c r="A14" s="2">
        <v>11</v>
      </c>
      <c r="B14" s="2" t="s">
        <v>16</v>
      </c>
      <c r="C14" s="2" t="s">
        <v>35</v>
      </c>
      <c r="D14" s="2" t="s">
        <v>17</v>
      </c>
      <c r="E14" s="2" t="s">
        <v>46</v>
      </c>
      <c r="F14" s="2" t="s">
        <v>45</v>
      </c>
      <c r="G14" s="2">
        <v>8</v>
      </c>
      <c r="H14" s="8">
        <f>VLOOKUP(F14,'[1]HEERALAL PARAMANAND'!$C$4:$E$251,3,FALSE)</f>
        <v>44</v>
      </c>
      <c r="I14" s="8">
        <f>VLOOKUP(F14,'[1]HEERALAL PARAMANAND'!$C$4:$F$251,4,FALSE)</f>
        <v>0</v>
      </c>
      <c r="J14" s="8">
        <v>20</v>
      </c>
      <c r="K14" s="8">
        <f t="shared" si="0"/>
        <v>372</v>
      </c>
    </row>
    <row r="15" spans="1:11" s="7" customFormat="1">
      <c r="A15" s="21" t="s">
        <v>56</v>
      </c>
      <c r="B15" s="22"/>
      <c r="C15" s="22"/>
      <c r="D15" s="22"/>
      <c r="E15" s="22"/>
      <c r="F15" s="22"/>
      <c r="G15" s="22"/>
      <c r="H15" s="23"/>
      <c r="I15" s="23"/>
      <c r="J15" s="24"/>
      <c r="K15" s="6">
        <f>SUM(K4:K14)</f>
        <v>20463</v>
      </c>
    </row>
    <row r="16" spans="1:11" s="7" customFormat="1" ht="30" customHeight="1">
      <c r="A16" s="9" t="s">
        <v>54</v>
      </c>
      <c r="B16" s="9"/>
      <c r="C16" s="9"/>
      <c r="D16" s="9"/>
      <c r="E16" s="9"/>
      <c r="F16" s="9"/>
      <c r="G16" s="9"/>
      <c r="H16" s="10"/>
      <c r="I16" s="10"/>
      <c r="J16" s="10"/>
      <c r="K16" s="10"/>
    </row>
    <row r="17" spans="1:11" s="7" customFormat="1" ht="30" customHeight="1">
      <c r="A17" s="9" t="s">
        <v>53</v>
      </c>
      <c r="B17" s="9"/>
      <c r="C17" s="9"/>
      <c r="D17" s="9"/>
      <c r="E17" s="9"/>
      <c r="F17" s="9"/>
      <c r="G17" s="9"/>
      <c r="H17" s="10"/>
      <c r="I17" s="10"/>
      <c r="J17" s="10"/>
      <c r="K17" s="10"/>
    </row>
    <row r="18" spans="1:11">
      <c r="G18" s="25">
        <f>SUM(G4:G14)</f>
        <v>255</v>
      </c>
    </row>
  </sheetData>
  <sortState ref="B2:G12">
    <sortCondition ref="B1"/>
  </sortState>
  <mergeCells count="7">
    <mergeCell ref="A17:K17"/>
    <mergeCell ref="A1:H1"/>
    <mergeCell ref="I1:K1"/>
    <mergeCell ref="A2:H2"/>
    <mergeCell ref="I2:K2"/>
    <mergeCell ref="A15:J15"/>
    <mergeCell ref="A16:K16"/>
  </mergeCells>
  <conditionalFormatting sqref="C1:C2">
    <cfRule type="duplicateValues" dxfId="3" priority="3"/>
    <cfRule type="duplicateValues" dxfId="2" priority="4"/>
  </conditionalFormatting>
  <conditionalFormatting sqref="C15:C17">
    <cfRule type="duplicateValues" dxfId="1" priority="1"/>
    <cfRule type="duplicateValues" dxfId="0" priority="2"/>
  </conditionalFormatting>
  <pageMargins left="0.5600000000000000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2025-07-14T04:04:18Z</cp:lastPrinted>
  <dcterms:created xsi:type="dcterms:W3CDTF">2025-07-10T13:14:39Z</dcterms:created>
  <dcterms:modified xsi:type="dcterms:W3CDTF">2025-07-14T04:04:21Z</dcterms:modified>
</cp:coreProperties>
</file>