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J5"/>
  <c r="J6"/>
  <c r="J7"/>
  <c r="J8"/>
  <c r="J9"/>
  <c r="J10"/>
  <c r="J4"/>
  <c r="I5"/>
  <c r="L5" s="1"/>
  <c r="I6"/>
  <c r="L6" s="1"/>
  <c r="I7"/>
  <c r="L7" s="1"/>
  <c r="I8"/>
  <c r="L8" s="1"/>
  <c r="I9"/>
  <c r="L9" s="1"/>
  <c r="I10"/>
  <c r="L10" s="1"/>
  <c r="I4"/>
  <c r="L4" s="1"/>
</calcChain>
</file>

<file path=xl/sharedStrings.xml><?xml version="1.0" encoding="utf-8"?>
<sst xmlns="http://schemas.openxmlformats.org/spreadsheetml/2006/main" count="53" uniqueCount="41">
  <si>
    <t>05/5/2025</t>
  </si>
  <si>
    <t>913/924/1040/1050</t>
  </si>
  <si>
    <t>09/5/2025</t>
  </si>
  <si>
    <t>1245/1262</t>
  </si>
  <si>
    <t>1239</t>
  </si>
  <si>
    <t>13/5/2025</t>
  </si>
  <si>
    <t>1382</t>
  </si>
  <si>
    <t>18/5/2025</t>
  </si>
  <si>
    <t>1495</t>
  </si>
  <si>
    <t>26/5/2025</t>
  </si>
  <si>
    <t>1934</t>
  </si>
  <si>
    <t>30/5/2025</t>
  </si>
  <si>
    <t>2213</t>
  </si>
  <si>
    <t>SL</t>
  </si>
  <si>
    <t>BARBIL</t>
  </si>
  <si>
    <t>BALIGUDA</t>
  </si>
  <si>
    <t>CTC</t>
  </si>
  <si>
    <t>JA/02430</t>
  </si>
  <si>
    <t>JA/02788</t>
  </si>
  <si>
    <t>JA/02790</t>
  </si>
  <si>
    <t>JA/03005</t>
  </si>
  <si>
    <t>JA/03303</t>
  </si>
  <si>
    <t>JA/03867</t>
  </si>
  <si>
    <t>JA/04472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</si>
  <si>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</si>
  <si>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</si>
  <si>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</si>
  <si>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</si>
  <si>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</si>
  <si>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</si>
  <si>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</si>
  <si>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</si>
  <si>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 CH.</t>
  </si>
  <si>
    <t>LR CH.</t>
  </si>
  <si>
    <t>AMOUNT</t>
  </si>
  <si>
    <t>INVOICE
PRAGATI LOGISTICS,SAMANTA SAHI KHUNTIA LANE,8984191006
GST No:21AGHPB9356M1Z9</t>
  </si>
  <si>
    <t>TO,
M/S DEEPAKA AGARWAL
C/O : M/S GODREJ CONSUMER PRODUCTS LTD.
Address: K K BHAWASINKA COMPOUND, CANTONMENT ROAD, CUTTACK, ODISHA, 753001, 9658564285
GST No: 21ASQPA7475B1ZZ</t>
  </si>
  <si>
    <t>Thanking you for your business.
PRAGATI LOGISTICS</t>
  </si>
  <si>
    <t>(RUPEES ELEVEN THOUSAND FIVE HUNDRED TWENTY SEVEN ONLY)</t>
  </si>
  <si>
    <t>Kindly, verify &amp; confirm within 7 days, else GST will be filed by 20th JUNE, 2025. 
GST to be paid by Consignor under Reverse Charge Mechanism(RCM) as per GST.</t>
  </si>
  <si>
    <t xml:space="preserve">Bill Date: 31/05/2025
Bill NO : 6975
Total Amount : 11527.00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</si>
</sst>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57150</xdr:rowOff>
    </xdr:from>
    <xdr:to>
      <xdr:col>8</xdr:col>
      <xdr:colOff>180976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6" y="57150"/>
          <a:ext cx="45910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7.85546875" bestFit="1" customWidth="1"/>
    <col min="5" max="5" width="6.42578125" bestFit="1" customWidth="1"/>
    <col min="6" max="6" width="10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" bestFit="1" customWidth="1"/>
    <col min="11" max="11" width="6.42578125" bestFit="1" customWidth="1"/>
    <col min="12" max="12" width="9.85546875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35</v>
      </c>
      <c r="K1" s="20"/>
      <c r="L1" s="20"/>
    </row>
    <row r="2" spans="1:12" s="1" customFormat="1" ht="99" customHeight="1">
      <c r="A2" s="21" t="s">
        <v>36</v>
      </c>
      <c r="B2" s="22"/>
      <c r="C2" s="22"/>
      <c r="D2" s="22"/>
      <c r="E2" s="22"/>
      <c r="F2" s="22"/>
      <c r="G2" s="22"/>
      <c r="H2" s="22"/>
      <c r="I2" s="23"/>
      <c r="J2" s="24" t="s">
        <v>40</v>
      </c>
      <c r="K2" s="25"/>
      <c r="L2" s="25"/>
    </row>
    <row r="3" spans="1:12" s="9" customFormat="1">
      <c r="A3" s="8" t="s">
        <v>13</v>
      </c>
      <c r="B3" s="8" t="s">
        <v>24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29</v>
      </c>
      <c r="H3" s="8" t="s">
        <v>30</v>
      </c>
      <c r="I3" s="4" t="s">
        <v>31</v>
      </c>
      <c r="J3" s="4" t="s">
        <v>32</v>
      </c>
      <c r="K3" s="4" t="s">
        <v>33</v>
      </c>
      <c r="L3" s="4" t="s">
        <v>34</v>
      </c>
    </row>
    <row r="4" spans="1:12">
      <c r="A4" s="2">
        <v>1</v>
      </c>
      <c r="B4" s="2" t="s">
        <v>0</v>
      </c>
      <c r="C4" s="2" t="s">
        <v>17</v>
      </c>
      <c r="D4" s="2" t="s">
        <v>1</v>
      </c>
      <c r="E4" s="3" t="s">
        <v>16</v>
      </c>
      <c r="F4" s="2" t="s">
        <v>14</v>
      </c>
      <c r="G4" s="2">
        <v>57</v>
      </c>
      <c r="H4" s="2">
        <v>533</v>
      </c>
      <c r="I4" s="5">
        <f>VLOOKUP(F4,'[1]GODREJ CONSUMER'!$B$4:$E$22,4,FALSE)</f>
        <v>3.21</v>
      </c>
      <c r="J4" s="5">
        <f>G4*10</f>
        <v>570</v>
      </c>
      <c r="K4" s="5">
        <v>20</v>
      </c>
      <c r="L4" s="5">
        <f>H4*I4+J4+K4</f>
        <v>2300.9300000000003</v>
      </c>
    </row>
    <row r="5" spans="1:12">
      <c r="A5" s="2">
        <v>2</v>
      </c>
      <c r="B5" s="2" t="s">
        <v>2</v>
      </c>
      <c r="C5" s="2" t="s">
        <v>18</v>
      </c>
      <c r="D5" s="2" t="s">
        <v>3</v>
      </c>
      <c r="E5" s="3" t="s">
        <v>16</v>
      </c>
      <c r="F5" s="2" t="s">
        <v>15</v>
      </c>
      <c r="G5" s="2">
        <v>47</v>
      </c>
      <c r="H5" s="2">
        <v>449.64</v>
      </c>
      <c r="I5" s="5">
        <f>VLOOKUP(F5,'[1]GODREJ CONSUMER'!$B$4:$E$22,4,FALSE)</f>
        <v>4.8150000000000004</v>
      </c>
      <c r="J5" s="5">
        <f t="shared" ref="J5:J10" si="0">G5*10</f>
        <v>470</v>
      </c>
      <c r="K5" s="5">
        <v>20</v>
      </c>
      <c r="L5" s="5">
        <f t="shared" ref="L5:L10" si="1">H5*I5+J5+K5</f>
        <v>2655.0165999999999</v>
      </c>
    </row>
    <row r="6" spans="1:12">
      <c r="A6" s="2">
        <v>3</v>
      </c>
      <c r="B6" s="2" t="s">
        <v>2</v>
      </c>
      <c r="C6" s="2" t="s">
        <v>19</v>
      </c>
      <c r="D6" s="2" t="s">
        <v>4</v>
      </c>
      <c r="E6" s="3" t="s">
        <v>16</v>
      </c>
      <c r="F6" s="2" t="s">
        <v>14</v>
      </c>
      <c r="G6" s="2">
        <v>36</v>
      </c>
      <c r="H6" s="2">
        <v>328.28</v>
      </c>
      <c r="I6" s="5">
        <f>VLOOKUP(F6,'[1]GODREJ CONSUMER'!$B$4:$E$22,4,FALSE)</f>
        <v>3.21</v>
      </c>
      <c r="J6" s="5">
        <f t="shared" si="0"/>
        <v>360</v>
      </c>
      <c r="K6" s="5">
        <v>20</v>
      </c>
      <c r="L6" s="5">
        <f t="shared" si="1"/>
        <v>1433.7787999999998</v>
      </c>
    </row>
    <row r="7" spans="1:12">
      <c r="A7" s="2">
        <v>4</v>
      </c>
      <c r="B7" s="2" t="s">
        <v>5</v>
      </c>
      <c r="C7" s="2" t="s">
        <v>20</v>
      </c>
      <c r="D7" s="2" t="s">
        <v>6</v>
      </c>
      <c r="E7" s="3" t="s">
        <v>16</v>
      </c>
      <c r="F7" s="2" t="s">
        <v>14</v>
      </c>
      <c r="G7" s="2">
        <v>23</v>
      </c>
      <c r="H7" s="2">
        <v>229.9</v>
      </c>
      <c r="I7" s="5">
        <f>VLOOKUP(F7,'[1]GODREJ CONSUMER'!$B$4:$E$22,4,FALSE)</f>
        <v>3.21</v>
      </c>
      <c r="J7" s="5">
        <f t="shared" si="0"/>
        <v>230</v>
      </c>
      <c r="K7" s="5">
        <v>20</v>
      </c>
      <c r="L7" s="5">
        <f t="shared" si="1"/>
        <v>987.97900000000004</v>
      </c>
    </row>
    <row r="8" spans="1:12">
      <c r="A8" s="2">
        <v>5</v>
      </c>
      <c r="B8" s="2" t="s">
        <v>7</v>
      </c>
      <c r="C8" s="2" t="s">
        <v>21</v>
      </c>
      <c r="D8" s="2" t="s">
        <v>8</v>
      </c>
      <c r="E8" s="3" t="s">
        <v>16</v>
      </c>
      <c r="F8" s="2" t="s">
        <v>14</v>
      </c>
      <c r="G8" s="2">
        <v>47</v>
      </c>
      <c r="H8" s="2">
        <v>494</v>
      </c>
      <c r="I8" s="5">
        <f>VLOOKUP(F8,'[1]GODREJ CONSUMER'!$B$4:$E$22,4,FALSE)</f>
        <v>3.21</v>
      </c>
      <c r="J8" s="5">
        <f t="shared" si="0"/>
        <v>470</v>
      </c>
      <c r="K8" s="5">
        <v>20</v>
      </c>
      <c r="L8" s="5">
        <f t="shared" si="1"/>
        <v>2075.7399999999998</v>
      </c>
    </row>
    <row r="9" spans="1:12">
      <c r="A9" s="2">
        <v>6</v>
      </c>
      <c r="B9" s="2" t="s">
        <v>9</v>
      </c>
      <c r="C9" s="2" t="s">
        <v>22</v>
      </c>
      <c r="D9" s="2" t="s">
        <v>10</v>
      </c>
      <c r="E9" s="3" t="s">
        <v>16</v>
      </c>
      <c r="F9" s="2" t="s">
        <v>15</v>
      </c>
      <c r="G9" s="2">
        <v>13</v>
      </c>
      <c r="H9" s="2">
        <v>117</v>
      </c>
      <c r="I9" s="5">
        <f>VLOOKUP(F9,'[1]GODREJ CONSUMER'!$B$4:$E$22,4,FALSE)</f>
        <v>4.8150000000000004</v>
      </c>
      <c r="J9" s="5">
        <f t="shared" si="0"/>
        <v>130</v>
      </c>
      <c r="K9" s="5">
        <v>20</v>
      </c>
      <c r="L9" s="5">
        <f t="shared" si="1"/>
        <v>713.35500000000002</v>
      </c>
    </row>
    <row r="10" spans="1:12">
      <c r="A10" s="2">
        <v>7</v>
      </c>
      <c r="B10" s="2" t="s">
        <v>11</v>
      </c>
      <c r="C10" s="2" t="s">
        <v>23</v>
      </c>
      <c r="D10" s="2" t="s">
        <v>12</v>
      </c>
      <c r="E10" s="3" t="s">
        <v>16</v>
      </c>
      <c r="F10" s="2" t="s">
        <v>14</v>
      </c>
      <c r="G10" s="2">
        <v>31</v>
      </c>
      <c r="H10" s="2">
        <v>321</v>
      </c>
      <c r="I10" s="5">
        <f>VLOOKUP(F10,'[1]GODREJ CONSUMER'!$B$4:$E$22,4,FALSE)</f>
        <v>3.21</v>
      </c>
      <c r="J10" s="5">
        <f t="shared" si="0"/>
        <v>310</v>
      </c>
      <c r="K10" s="5">
        <v>20</v>
      </c>
      <c r="L10" s="5">
        <f t="shared" si="1"/>
        <v>1360.41</v>
      </c>
    </row>
    <row r="11" spans="1:12" s="7" customFormat="1">
      <c r="A11" s="10" t="s">
        <v>38</v>
      </c>
      <c r="B11" s="11"/>
      <c r="C11" s="11"/>
      <c r="D11" s="11"/>
      <c r="E11" s="11"/>
      <c r="F11" s="11"/>
      <c r="G11" s="11"/>
      <c r="H11" s="11"/>
      <c r="I11" s="12"/>
      <c r="J11" s="12"/>
      <c r="K11" s="13"/>
      <c r="L11" s="6">
        <f>ROUND(SUM(L4:L10),0)</f>
        <v>11527</v>
      </c>
    </row>
    <row r="12" spans="1:12" s="7" customFormat="1" ht="30" customHeight="1">
      <c r="A12" s="14" t="s">
        <v>39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</row>
    <row r="13" spans="1:12" s="7" customFormat="1" ht="30" customHeight="1">
      <c r="A13" s="14" t="s">
        <v>37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</row>
  </sheetData>
  <mergeCells count="7">
    <mergeCell ref="A11:K11"/>
    <mergeCell ref="A12:L12"/>
    <mergeCell ref="A13:L13"/>
    <mergeCell ref="A1:I1"/>
    <mergeCell ref="J1:L1"/>
    <mergeCell ref="A2:I2"/>
    <mergeCell ref="J2:L2"/>
  </mergeCells>
  <pageMargins left="0.2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2025-06-17T05:31:17Z</cp:lastPrinted>
  <dcterms:created xsi:type="dcterms:W3CDTF">2025-06-12T05:51:28Z</dcterms:created>
  <dcterms:modified xsi:type="dcterms:W3CDTF">2025-06-17T05:31:19Z</dcterms:modified>
</cp:coreProperties>
</file>