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J5"/>
  <c r="J7"/>
  <c r="J9"/>
  <c r="J11"/>
  <c r="J13"/>
  <c r="J15"/>
  <c r="J17"/>
  <c r="J19"/>
  <c r="J21"/>
  <c r="H5"/>
  <c r="H6"/>
  <c r="J6" s="1"/>
  <c r="H7"/>
  <c r="H8"/>
  <c r="J8" s="1"/>
  <c r="H9"/>
  <c r="H10"/>
  <c r="J10" s="1"/>
  <c r="H11"/>
  <c r="H12"/>
  <c r="J12" s="1"/>
  <c r="H13"/>
  <c r="H14"/>
  <c r="J14" s="1"/>
  <c r="H15"/>
  <c r="H16"/>
  <c r="J16" s="1"/>
  <c r="H17"/>
  <c r="H18"/>
  <c r="J18" s="1"/>
  <c r="H19"/>
  <c r="H20"/>
  <c r="J20" s="1"/>
  <c r="H21"/>
  <c r="H22"/>
  <c r="J22" s="1"/>
  <c r="H4"/>
  <c r="J4" s="1"/>
  <c r="J23" s="1"/>
</calcChain>
</file>

<file path=xl/sharedStrings.xml><?xml version="1.0" encoding="utf-8"?>
<sst xmlns="http://schemas.openxmlformats.org/spreadsheetml/2006/main" count="111" uniqueCount="80">
  <si>
    <t>INVOICE
PRAGATI LOGISTICS,SAMANTA SAHI KHUNTIA LANE,8984191006
GST No:21AGHPB9356M1Z9</t>
  </si>
  <si>
    <t>30/11/2024</t>
  </si>
  <si>
    <t>494</t>
  </si>
  <si>
    <t>28/11/2024</t>
  </si>
  <si>
    <t>128</t>
  </si>
  <si>
    <t>487</t>
  </si>
  <si>
    <t>485</t>
  </si>
  <si>
    <t>27/11/2024</t>
  </si>
  <si>
    <t>484</t>
  </si>
  <si>
    <t>482</t>
  </si>
  <si>
    <t>22/11/2024</t>
  </si>
  <si>
    <t>478</t>
  </si>
  <si>
    <t>445</t>
  </si>
  <si>
    <t>130</t>
  </si>
  <si>
    <t>475</t>
  </si>
  <si>
    <t>473</t>
  </si>
  <si>
    <t>20/11/2024</t>
  </si>
  <si>
    <t>471</t>
  </si>
  <si>
    <t>469</t>
  </si>
  <si>
    <t>03/11/2024</t>
  </si>
  <si>
    <t>427</t>
  </si>
  <si>
    <t>06/11/2024</t>
  </si>
  <si>
    <t>442</t>
  </si>
  <si>
    <t>09/11/2024</t>
  </si>
  <si>
    <t>439</t>
  </si>
  <si>
    <t>04/11/2024</t>
  </si>
  <si>
    <t>446</t>
  </si>
  <si>
    <t>474</t>
  </si>
  <si>
    <t>12/11/2024</t>
  </si>
  <si>
    <t>440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</si>
  <si>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</si>
  <si>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</si>
  <si>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</si>
  <si>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</si>
  <si>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</si>
  <si>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</si>
  <si>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</si>
  <si>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</si>
  <si>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AMOUNT</t>
  </si>
  <si>
    <t>GOP</t>
  </si>
  <si>
    <t>PURI</t>
  </si>
  <si>
    <t>PARADEEP</t>
  </si>
  <si>
    <t>ATHAMALLIK</t>
  </si>
  <si>
    <t>JATNI</t>
  </si>
  <si>
    <t>BALUGAON</t>
  </si>
  <si>
    <t>JAJPUR TOWN</t>
  </si>
  <si>
    <t>NUAPATNA</t>
  </si>
  <si>
    <t>PANDIA</t>
  </si>
  <si>
    <t>KENDRAPARA</t>
  </si>
  <si>
    <t>PATTAMUNDAI</t>
  </si>
  <si>
    <t>MAHANGA</t>
  </si>
  <si>
    <t>RAJKANIKA</t>
  </si>
  <si>
    <t>BORIKINA</t>
  </si>
  <si>
    <t>CTC</t>
  </si>
  <si>
    <t>PL/DO/15176</t>
  </si>
  <si>
    <t>PL/DO/15255</t>
  </si>
  <si>
    <t>PL/DO/15316</t>
  </si>
  <si>
    <t>PL/DO/15699</t>
  </si>
  <si>
    <t>PL/MA/11021</t>
  </si>
  <si>
    <t>PL/DO/16402</t>
  </si>
  <si>
    <t>PL/DO/16401</t>
  </si>
  <si>
    <t>PL/DO/16585</t>
  </si>
  <si>
    <t>PL/DO/16584</t>
  </si>
  <si>
    <t>PL/DO/16583</t>
  </si>
  <si>
    <t>PL/DO/16546</t>
  </si>
  <si>
    <t>PL/DO/16549</t>
  </si>
  <si>
    <t>PL/DO/16833</t>
  </si>
  <si>
    <t>PL/DO/16832</t>
  </si>
  <si>
    <t>PL/DO/16924</t>
  </si>
  <si>
    <t>PL/DO/16906</t>
  </si>
  <si>
    <t>PL/DO/16907</t>
  </si>
  <si>
    <t>PL/DO/17125</t>
  </si>
  <si>
    <t>PL/DO/17124</t>
  </si>
  <si>
    <t xml:space="preserve">GG PLAST PRIVATE LIMITED
Address: C/o-Mohini Devi Goenka  Holding No.-237 ,Kathagada Sah 753001 mo-9437579712mo-9437579712,9337725042
GST No:21AAICG7317F1ZW
</t>
  </si>
  <si>
    <t>BHUBAN</t>
  </si>
  <si>
    <t>Kindly, verify &amp; confirm within 7 days, else GST will be filed by 20th DEC, 2024. 
GST to be paid by Consignor under Reverse Charge Mechanism(RCM) as per GST.</t>
  </si>
  <si>
    <t xml:space="preserve">Bill Date:30/11/2024
Bill NO : 27970
Total Amount:4933.00
</t>
  </si>
  <si>
    <t>(RUPEES FOUR THOUSAND NINE HUNDRED THIRTY THREE ONLY)</t>
  </si>
  <si>
    <t>LR CH.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</si>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</sst>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horizontal="right" wrapText="1"/>
    </xf>
    <xf numFmtId="0" fontId="1" fillId="0" borderId="9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2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wrapText="1"/>
    </xf>
    <xf numFmtId="2" fontId="1" fillId="0" borderId="16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295275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41529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O22" sqref="O22"/>
    </sheetView>
  </sheetViews>
  <sheetFormatPr defaultRowHeight="15"/>
  <cols>
    <col min="1" max="1" width="3.42578125" style="1" customWidth="1"/>
    <col min="2" max="2" width="11.28515625" style="1" customWidth="1"/>
    <col min="3" max="3" width="13.140625" style="1" customWidth="1"/>
    <col min="4" max="4" width="6.85546875" style="1" customWidth="1"/>
    <col min="5" max="5" width="16.28515625" style="1" customWidth="1"/>
    <col min="6" max="6" width="8" style="1" customWidth="1"/>
    <col min="7" max="7" width="7.140625" style="1" customWidth="1"/>
    <col min="8" max="8" width="7.85546875" style="2" customWidth="1"/>
    <col min="9" max="9" width="8.140625" style="2" customWidth="1"/>
    <col min="10" max="10" width="12.140625" style="2" customWidth="1"/>
    <col min="11" max="11" width="9.140625" style="1" customWidth="1"/>
    <col min="12" max="16384" width="9.140625" style="1"/>
  </cols>
  <sheetData>
    <row r="1" spans="1:10" ht="90" customHeight="1" thickBot="1">
      <c r="A1" s="19"/>
      <c r="B1" s="20"/>
      <c r="C1" s="20"/>
      <c r="D1" s="20"/>
      <c r="E1" s="20"/>
      <c r="F1" s="20"/>
      <c r="G1" s="21"/>
      <c r="H1" s="22" t="s">
        <v>0</v>
      </c>
      <c r="I1" s="23"/>
      <c r="J1" s="24"/>
    </row>
    <row r="2" spans="1:10" ht="81.75" customHeight="1" thickBot="1">
      <c r="A2" s="19" t="s">
        <v>73</v>
      </c>
      <c r="B2" s="20"/>
      <c r="C2" s="20"/>
      <c r="D2" s="20"/>
      <c r="E2" s="20"/>
      <c r="F2" s="20"/>
      <c r="G2" s="21"/>
      <c r="H2" s="22" t="s">
        <v>76</v>
      </c>
      <c r="I2" s="23"/>
      <c r="J2" s="24"/>
    </row>
    <row r="3" spans="1:10" s="7" customFormat="1">
      <c r="A3" s="8" t="s">
        <v>31</v>
      </c>
      <c r="B3" s="9" t="s">
        <v>32</v>
      </c>
      <c r="C3" s="9" t="s">
        <v>33</v>
      </c>
      <c r="D3" s="9" t="s">
        <v>34</v>
      </c>
      <c r="E3" s="9" t="s">
        <v>79</v>
      </c>
      <c r="F3" s="9" t="s">
        <v>35</v>
      </c>
      <c r="G3" s="9" t="s">
        <v>36</v>
      </c>
      <c r="H3" s="10" t="s">
        <v>37</v>
      </c>
      <c r="I3" s="10" t="s">
        <v>78</v>
      </c>
      <c r="J3" s="11" t="s">
        <v>38</v>
      </c>
    </row>
    <row r="4" spans="1:10">
      <c r="A4" s="12">
        <v>1</v>
      </c>
      <c r="B4" s="4" t="s">
        <v>19</v>
      </c>
      <c r="C4" s="4" t="s">
        <v>54</v>
      </c>
      <c r="D4" s="6" t="s">
        <v>53</v>
      </c>
      <c r="E4" s="6" t="s">
        <v>74</v>
      </c>
      <c r="F4" s="4" t="s">
        <v>20</v>
      </c>
      <c r="G4" s="4">
        <v>8</v>
      </c>
      <c r="H4" s="5">
        <f>VLOOKUP(E4,'[1]ANCHOR HEALTH &amp; BEAUTY CARE'!$C$4:$D$244,2,FALSE)</f>
        <v>40</v>
      </c>
      <c r="I4" s="5">
        <v>20</v>
      </c>
      <c r="J4" s="13">
        <f>G4*H4+I4</f>
        <v>340</v>
      </c>
    </row>
    <row r="5" spans="1:10">
      <c r="A5" s="12">
        <v>2</v>
      </c>
      <c r="B5" s="4" t="s">
        <v>25</v>
      </c>
      <c r="C5" s="4" t="s">
        <v>55</v>
      </c>
      <c r="D5" s="6" t="s">
        <v>53</v>
      </c>
      <c r="E5" s="4" t="s">
        <v>39</v>
      </c>
      <c r="F5" s="4" t="s">
        <v>26</v>
      </c>
      <c r="G5" s="4">
        <v>6</v>
      </c>
      <c r="H5" s="5">
        <f>VLOOKUP(E5,'[1]ANCHOR HEALTH &amp; BEAUTY CARE'!$C$4:$D$244,2,FALSE)</f>
        <v>37.5</v>
      </c>
      <c r="I5" s="5">
        <v>20</v>
      </c>
      <c r="J5" s="13">
        <f t="shared" ref="J5:J21" si="0">G5*H5+I5</f>
        <v>245</v>
      </c>
    </row>
    <row r="6" spans="1:10">
      <c r="A6" s="12">
        <v>3</v>
      </c>
      <c r="B6" s="4" t="s">
        <v>21</v>
      </c>
      <c r="C6" s="4" t="s">
        <v>56</v>
      </c>
      <c r="D6" s="6" t="s">
        <v>53</v>
      </c>
      <c r="E6" s="4" t="s">
        <v>40</v>
      </c>
      <c r="F6" s="4" t="s">
        <v>22</v>
      </c>
      <c r="G6" s="4">
        <v>6</v>
      </c>
      <c r="H6" s="5">
        <f>VLOOKUP(E6,'[1]ANCHOR HEALTH &amp; BEAUTY CARE'!$C$4:$D$244,2,FALSE)</f>
        <v>37.5</v>
      </c>
      <c r="I6" s="5">
        <v>20</v>
      </c>
      <c r="J6" s="13">
        <f t="shared" si="0"/>
        <v>245</v>
      </c>
    </row>
    <row r="7" spans="1:10">
      <c r="A7" s="12">
        <v>4</v>
      </c>
      <c r="B7" s="4" t="s">
        <v>23</v>
      </c>
      <c r="C7" s="4" t="s">
        <v>57</v>
      </c>
      <c r="D7" s="6" t="s">
        <v>53</v>
      </c>
      <c r="E7" s="4" t="s">
        <v>41</v>
      </c>
      <c r="F7" s="4" t="s">
        <v>24</v>
      </c>
      <c r="G7" s="4">
        <v>2</v>
      </c>
      <c r="H7" s="5">
        <f>VLOOKUP(E7,'[1]ANCHOR HEALTH &amp; BEAUTY CARE'!$C$4:$D$244,2,FALSE)</f>
        <v>37.5</v>
      </c>
      <c r="I7" s="5">
        <v>20</v>
      </c>
      <c r="J7" s="13">
        <f t="shared" si="0"/>
        <v>95</v>
      </c>
    </row>
    <row r="8" spans="1:10">
      <c r="A8" s="12">
        <v>5</v>
      </c>
      <c r="B8" s="4" t="s">
        <v>28</v>
      </c>
      <c r="C8" s="4" t="s">
        <v>58</v>
      </c>
      <c r="D8" s="6" t="s">
        <v>53</v>
      </c>
      <c r="E8" s="4" t="s">
        <v>42</v>
      </c>
      <c r="F8" s="4" t="s">
        <v>29</v>
      </c>
      <c r="G8" s="4">
        <v>8</v>
      </c>
      <c r="H8" s="5">
        <f>VLOOKUP(E8,'[1]ANCHOR HEALTH &amp; BEAUTY CARE'!$C$4:$D$244,2,FALSE)</f>
        <v>50</v>
      </c>
      <c r="I8" s="5">
        <v>20</v>
      </c>
      <c r="J8" s="13">
        <f t="shared" si="0"/>
        <v>420</v>
      </c>
    </row>
    <row r="9" spans="1:10">
      <c r="A9" s="12">
        <v>6</v>
      </c>
      <c r="B9" s="4" t="s">
        <v>16</v>
      </c>
      <c r="C9" s="4" t="s">
        <v>59</v>
      </c>
      <c r="D9" s="6" t="s">
        <v>53</v>
      </c>
      <c r="E9" s="4" t="s">
        <v>43</v>
      </c>
      <c r="F9" s="4" t="s">
        <v>17</v>
      </c>
      <c r="G9" s="4">
        <v>4</v>
      </c>
      <c r="H9" s="5">
        <f>VLOOKUP(E9,'[1]ANCHOR HEALTH &amp; BEAUTY CARE'!$C$4:$D$244,2,FALSE)</f>
        <v>37.5</v>
      </c>
      <c r="I9" s="5">
        <v>20</v>
      </c>
      <c r="J9" s="13">
        <f t="shared" si="0"/>
        <v>170</v>
      </c>
    </row>
    <row r="10" spans="1:10">
      <c r="A10" s="12">
        <v>7</v>
      </c>
      <c r="B10" s="4" t="s">
        <v>16</v>
      </c>
      <c r="C10" s="4" t="s">
        <v>60</v>
      </c>
      <c r="D10" s="6" t="s">
        <v>53</v>
      </c>
      <c r="E10" s="4" t="s">
        <v>44</v>
      </c>
      <c r="F10" s="4" t="s">
        <v>18</v>
      </c>
      <c r="G10" s="4">
        <v>8</v>
      </c>
      <c r="H10" s="5">
        <f>VLOOKUP(E10,'[1]ANCHOR HEALTH &amp; BEAUTY CARE'!$C$4:$D$244,2,FALSE)</f>
        <v>37.5</v>
      </c>
      <c r="I10" s="5">
        <v>20</v>
      </c>
      <c r="J10" s="13">
        <f t="shared" si="0"/>
        <v>320</v>
      </c>
    </row>
    <row r="11" spans="1:10">
      <c r="A11" s="12">
        <v>8</v>
      </c>
      <c r="B11" s="4" t="s">
        <v>10</v>
      </c>
      <c r="C11" s="4" t="s">
        <v>61</v>
      </c>
      <c r="D11" s="6" t="s">
        <v>53</v>
      </c>
      <c r="E11" s="4" t="s">
        <v>45</v>
      </c>
      <c r="F11" s="4" t="s">
        <v>11</v>
      </c>
      <c r="G11" s="4">
        <v>2</v>
      </c>
      <c r="H11" s="5">
        <f>VLOOKUP(E11,'[1]ANCHOR HEALTH &amp; BEAUTY CARE'!$C$4:$D$244,2,FALSE)</f>
        <v>37.5</v>
      </c>
      <c r="I11" s="5">
        <v>20</v>
      </c>
      <c r="J11" s="13">
        <f t="shared" si="0"/>
        <v>95</v>
      </c>
    </row>
    <row r="12" spans="1:10">
      <c r="A12" s="12">
        <v>9</v>
      </c>
      <c r="B12" s="4" t="s">
        <v>10</v>
      </c>
      <c r="C12" s="4" t="s">
        <v>62</v>
      </c>
      <c r="D12" s="6" t="s">
        <v>53</v>
      </c>
      <c r="E12" s="4" t="s">
        <v>46</v>
      </c>
      <c r="F12" s="4" t="s">
        <v>12</v>
      </c>
      <c r="G12" s="4">
        <v>6</v>
      </c>
      <c r="H12" s="5">
        <f>VLOOKUP(E12,'[1]ANCHOR HEALTH &amp; BEAUTY CARE'!$C$4:$D$244,2,FALSE)</f>
        <v>37.5</v>
      </c>
      <c r="I12" s="5">
        <v>20</v>
      </c>
      <c r="J12" s="13">
        <f t="shared" si="0"/>
        <v>245</v>
      </c>
    </row>
    <row r="13" spans="1:10">
      <c r="A13" s="12">
        <v>10</v>
      </c>
      <c r="B13" s="4" t="s">
        <v>10</v>
      </c>
      <c r="C13" s="4" t="s">
        <v>63</v>
      </c>
      <c r="D13" s="6" t="s">
        <v>53</v>
      </c>
      <c r="E13" s="4" t="s">
        <v>40</v>
      </c>
      <c r="F13" s="4" t="s">
        <v>14</v>
      </c>
      <c r="G13" s="4">
        <v>14</v>
      </c>
      <c r="H13" s="5">
        <f>VLOOKUP(E13,'[1]ANCHOR HEALTH &amp; BEAUTY CARE'!$C$4:$D$244,2,FALSE)</f>
        <v>37.5</v>
      </c>
      <c r="I13" s="5">
        <v>20</v>
      </c>
      <c r="J13" s="13">
        <f t="shared" si="0"/>
        <v>545</v>
      </c>
    </row>
    <row r="14" spans="1:10">
      <c r="A14" s="12">
        <v>11</v>
      </c>
      <c r="B14" s="4" t="s">
        <v>10</v>
      </c>
      <c r="C14" s="4" t="s">
        <v>64</v>
      </c>
      <c r="D14" s="6" t="s">
        <v>53</v>
      </c>
      <c r="E14" s="4" t="s">
        <v>39</v>
      </c>
      <c r="F14" s="4" t="s">
        <v>15</v>
      </c>
      <c r="G14" s="4">
        <v>8</v>
      </c>
      <c r="H14" s="5">
        <f>VLOOKUP(E14,'[1]ANCHOR HEALTH &amp; BEAUTY CARE'!$C$4:$D$244,2,FALSE)</f>
        <v>37.5</v>
      </c>
      <c r="I14" s="5">
        <v>20</v>
      </c>
      <c r="J14" s="13">
        <f t="shared" si="0"/>
        <v>320</v>
      </c>
    </row>
    <row r="15" spans="1:10">
      <c r="A15" s="12">
        <v>12</v>
      </c>
      <c r="B15" s="4" t="s">
        <v>10</v>
      </c>
      <c r="C15" s="4" t="s">
        <v>65</v>
      </c>
      <c r="D15" s="6" t="s">
        <v>53</v>
      </c>
      <c r="E15" s="4" t="s">
        <v>47</v>
      </c>
      <c r="F15" s="4" t="s">
        <v>27</v>
      </c>
      <c r="G15" s="4">
        <v>2</v>
      </c>
      <c r="H15" s="5">
        <f>VLOOKUP(E15,'[1]ANCHOR HEALTH &amp; BEAUTY CARE'!$C$4:$D$244,2,FALSE)</f>
        <v>37.5</v>
      </c>
      <c r="I15" s="5">
        <v>20</v>
      </c>
      <c r="J15" s="13">
        <f t="shared" si="0"/>
        <v>95</v>
      </c>
    </row>
    <row r="16" spans="1:10">
      <c r="A16" s="12">
        <v>13</v>
      </c>
      <c r="B16" s="4" t="s">
        <v>7</v>
      </c>
      <c r="C16" s="4" t="s">
        <v>66</v>
      </c>
      <c r="D16" s="6" t="s">
        <v>53</v>
      </c>
      <c r="E16" s="4" t="s">
        <v>48</v>
      </c>
      <c r="F16" s="4" t="s">
        <v>8</v>
      </c>
      <c r="G16" s="4">
        <v>5</v>
      </c>
      <c r="H16" s="5">
        <f>VLOOKUP(E16,'[1]ANCHOR HEALTH &amp; BEAUTY CARE'!$C$4:$D$244,2,FALSE)</f>
        <v>37.5</v>
      </c>
      <c r="I16" s="5">
        <v>20</v>
      </c>
      <c r="J16" s="13">
        <f t="shared" si="0"/>
        <v>207.5</v>
      </c>
    </row>
    <row r="17" spans="1:10">
      <c r="A17" s="12">
        <v>14</v>
      </c>
      <c r="B17" s="4" t="s">
        <v>7</v>
      </c>
      <c r="C17" s="4" t="s">
        <v>67</v>
      </c>
      <c r="D17" s="6" t="s">
        <v>53</v>
      </c>
      <c r="E17" s="6" t="s">
        <v>74</v>
      </c>
      <c r="F17" s="4" t="s">
        <v>9</v>
      </c>
      <c r="G17" s="4">
        <v>2</v>
      </c>
      <c r="H17" s="5">
        <f>VLOOKUP(E17,'[1]ANCHOR HEALTH &amp; BEAUTY CARE'!$C$4:$D$244,2,FALSE)</f>
        <v>40</v>
      </c>
      <c r="I17" s="5">
        <v>20</v>
      </c>
      <c r="J17" s="13">
        <f t="shared" si="0"/>
        <v>100</v>
      </c>
    </row>
    <row r="18" spans="1:10">
      <c r="A18" s="12">
        <v>15</v>
      </c>
      <c r="B18" s="4" t="s">
        <v>3</v>
      </c>
      <c r="C18" s="4" t="s">
        <v>68</v>
      </c>
      <c r="D18" s="6" t="s">
        <v>53</v>
      </c>
      <c r="E18" s="4" t="s">
        <v>49</v>
      </c>
      <c r="F18" s="4" t="s">
        <v>4</v>
      </c>
      <c r="G18" s="4">
        <v>15</v>
      </c>
      <c r="H18" s="5">
        <f>VLOOKUP(E18,'[1]ANCHOR HEALTH &amp; BEAUTY CARE'!$C$4:$D$244,2,FALSE)</f>
        <v>37.5</v>
      </c>
      <c r="I18" s="5">
        <v>20</v>
      </c>
      <c r="J18" s="13">
        <f t="shared" si="0"/>
        <v>582.5</v>
      </c>
    </row>
    <row r="19" spans="1:10">
      <c r="A19" s="12">
        <v>16</v>
      </c>
      <c r="B19" s="4" t="s">
        <v>3</v>
      </c>
      <c r="C19" s="4" t="s">
        <v>69</v>
      </c>
      <c r="D19" s="6" t="s">
        <v>53</v>
      </c>
      <c r="E19" s="4" t="s">
        <v>45</v>
      </c>
      <c r="F19" s="4" t="s">
        <v>5</v>
      </c>
      <c r="G19" s="4">
        <v>6</v>
      </c>
      <c r="H19" s="5">
        <f>VLOOKUP(E19,'[1]ANCHOR HEALTH &amp; BEAUTY CARE'!$C$4:$D$244,2,FALSE)</f>
        <v>37.5</v>
      </c>
      <c r="I19" s="5">
        <v>20</v>
      </c>
      <c r="J19" s="13">
        <f t="shared" si="0"/>
        <v>245</v>
      </c>
    </row>
    <row r="20" spans="1:10">
      <c r="A20" s="12">
        <v>17</v>
      </c>
      <c r="B20" s="4" t="s">
        <v>3</v>
      </c>
      <c r="C20" s="4" t="s">
        <v>70</v>
      </c>
      <c r="D20" s="6" t="s">
        <v>53</v>
      </c>
      <c r="E20" s="4" t="s">
        <v>50</v>
      </c>
      <c r="F20" s="4" t="s">
        <v>6</v>
      </c>
      <c r="G20" s="4">
        <v>4</v>
      </c>
      <c r="H20" s="5">
        <f>VLOOKUP(E20,'[1]ANCHOR HEALTH &amp; BEAUTY CARE'!$C$4:$D$244,2,FALSE)</f>
        <v>40</v>
      </c>
      <c r="I20" s="5">
        <v>20</v>
      </c>
      <c r="J20" s="13">
        <f t="shared" si="0"/>
        <v>180</v>
      </c>
    </row>
    <row r="21" spans="1:10">
      <c r="A21" s="12">
        <v>18</v>
      </c>
      <c r="B21" s="4" t="s">
        <v>1</v>
      </c>
      <c r="C21" s="4" t="s">
        <v>71</v>
      </c>
      <c r="D21" s="6" t="s">
        <v>53</v>
      </c>
      <c r="E21" s="4" t="s">
        <v>51</v>
      </c>
      <c r="F21" s="4" t="s">
        <v>2</v>
      </c>
      <c r="G21" s="4">
        <v>6</v>
      </c>
      <c r="H21" s="5">
        <f>VLOOKUP(E21,'[1]ANCHOR HEALTH &amp; BEAUTY CARE'!$C$4:$D$244,2,FALSE)</f>
        <v>43.75</v>
      </c>
      <c r="I21" s="5">
        <v>20</v>
      </c>
      <c r="J21" s="13">
        <f t="shared" si="0"/>
        <v>282.5</v>
      </c>
    </row>
    <row r="22" spans="1:10">
      <c r="A22" s="12">
        <v>19</v>
      </c>
      <c r="B22" s="4" t="s">
        <v>1</v>
      </c>
      <c r="C22" s="4" t="s">
        <v>72</v>
      </c>
      <c r="D22" s="6" t="s">
        <v>53</v>
      </c>
      <c r="E22" s="4" t="s">
        <v>52</v>
      </c>
      <c r="F22" s="4" t="s">
        <v>13</v>
      </c>
      <c r="G22" s="4">
        <v>4</v>
      </c>
      <c r="H22" s="5">
        <f>VLOOKUP(E22,'[1]ANCHOR HEALTH &amp; BEAUTY CARE'!$C$4:$D$244,2,FALSE)</f>
        <v>45</v>
      </c>
      <c r="I22" s="5">
        <v>20</v>
      </c>
      <c r="J22" s="13">
        <f>G22*H22+I22</f>
        <v>200</v>
      </c>
    </row>
    <row r="23" spans="1:10" s="3" customFormat="1" ht="15.75" thickBot="1">
      <c r="A23" s="14" t="s">
        <v>77</v>
      </c>
      <c r="B23" s="15"/>
      <c r="C23" s="15"/>
      <c r="D23" s="15"/>
      <c r="E23" s="15"/>
      <c r="F23" s="15"/>
      <c r="G23" s="15"/>
      <c r="H23" s="16"/>
      <c r="I23" s="17"/>
      <c r="J23" s="18">
        <f>ROUND(SUM(J4:J22),0)</f>
        <v>4933</v>
      </c>
    </row>
    <row r="24" spans="1:10" s="3" customFormat="1" ht="30" customHeight="1">
      <c r="A24" s="26" t="s">
        <v>75</v>
      </c>
      <c r="B24" s="27"/>
      <c r="C24" s="27"/>
      <c r="D24" s="27"/>
      <c r="E24" s="27"/>
      <c r="F24" s="27"/>
      <c r="G24" s="27"/>
      <c r="H24" s="28"/>
      <c r="I24" s="28"/>
      <c r="J24" s="29"/>
    </row>
    <row r="25" spans="1:10" s="3" customFormat="1" ht="30" customHeight="1" thickBot="1">
      <c r="A25" s="30" t="s">
        <v>30</v>
      </c>
      <c r="B25" s="31"/>
      <c r="C25" s="31"/>
      <c r="D25" s="31"/>
      <c r="E25" s="31"/>
      <c r="F25" s="31"/>
      <c r="G25" s="31"/>
      <c r="H25" s="32"/>
      <c r="I25" s="32"/>
      <c r="J25" s="33"/>
    </row>
    <row r="26" spans="1:10">
      <c r="G26" s="25">
        <f>SUM(G4:G22)</f>
        <v>116</v>
      </c>
    </row>
  </sheetData>
  <sortState ref="B4:J22">
    <sortCondition ref="B4"/>
  </sortState>
  <mergeCells count="7">
    <mergeCell ref="A23:I23"/>
    <mergeCell ref="A24:J24"/>
    <mergeCell ref="A25:J25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51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2024-12-16T05:58:26Z</cp:lastPrinted>
  <dcterms:created xsi:type="dcterms:W3CDTF">2024-12-10T05:53:09Z</dcterms:created>
  <dcterms:modified xsi:type="dcterms:W3CDTF">2024-12-16T05:59:33Z</dcterms:modified>
</cp:coreProperties>
</file>