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90" yWindow="555" windowWidth="19815" windowHeight="9405"/>
  </bookViews>
  <sheets>
    <sheet name="Consignment" sheetId="1" r:id="rId1"/>
  </sheets>
  <externalReferences>
    <externalReference r:id="rId2"/>
  </externalReferences>
  <calcPr calcId="124519"/>
</workbook>
</file>

<file path=xl/calcChain.xml><?xml version="1.0" encoding="utf-8"?>
<calcChain xmlns="http://schemas.openxmlformats.org/spreadsheetml/2006/main">
  <c r="J9" i="1"/>
  <c r="J6"/>
  <c r="J7"/>
  <c r="H5"/>
  <c r="J5" s="1"/>
  <c r="H8"/>
  <c r="J8" s="1"/>
  <c r="H4"/>
  <c r="J4" s="1"/>
</calcChain>
</file>

<file path=xl/sharedStrings.xml><?xml version="1.0" encoding="utf-8"?>
<sst xmlns="http://schemas.openxmlformats.org/spreadsheetml/2006/main" count="41" uniqueCount="33">
  <si>
    <t>03/6/2026</t>
  </si>
  <si>
    <t>433/528</t>
  </si>
  <si>
    <t>458</t>
  </si>
  <si>
    <t>09/6/2026</t>
  </si>
  <si>
    <t>664</t>
  </si>
  <si>
    <t>29/6/2026</t>
  </si>
  <si>
    <t>970</t>
  </si>
  <si>
    <t>967</t>
  </si>
  <si>
    <t>SL</t>
  </si>
  <si>
    <t>DATE</t>
  </si>
  <si>
    <t>LR NO</t>
  </si>
  <si>
    <t>INV NO</t>
  </si>
  <si>
    <t>FROM</t>
  </si>
  <si>
    <t>TO</t>
  </si>
  <si>
    <t>CASE</t>
  </si>
  <si>
    <t>CH/00861</t>
  </si>
  <si>
    <t>CH/00862</t>
  </si>
  <si>
    <t>CH/00908</t>
  </si>
  <si>
    <t>CH/01106</t>
  </si>
  <si>
    <t>CH/01107</t>
  </si>
  <si>
    <t>MALKANGIRI</t>
  </si>
  <si>
    <t>CHHATRAPUR</t>
  </si>
  <si>
    <t>HINJILIKATU</t>
  </si>
  <si>
    <t>CTC</t>
  </si>
  <si>
    <t>RATE</t>
  </si>
  <si>
    <t>LR CH.</t>
  </si>
  <si>
    <t>AMT.</t>
  </si>
  <si>
    <t>INVOICE
ATC LOGISTICS,,8984191006
GST No:21CHVPB1842D2ZQ</t>
  </si>
  <si>
    <t xml:space="preserve">RAPTAKOS BRETT AND COMPANY LTD
Address:RAPTAKOS BRETT AND CO LTD 2678,  BHANPUR,   GOPALPUR
753011, ODISHA,9438723906
GST No:21AAACR1772R1Z5
</t>
  </si>
  <si>
    <t>Thanking you for your business.
ATC LOGISTICS</t>
  </si>
  <si>
    <t>(RUPEES SIX THOUSAND TWO HUNDRED NNETY FIVE ONLY)</t>
  </si>
  <si>
    <t>Kindly, verify &amp; confirm within 7 days, else GST will be filed by 20th JULY,2026. 
GST to be paid by Consignor under Reverse Charge Mechanism(RCM) as per GST.</t>
  </si>
  <si>
    <t>Bill Date: 30/06/2026
Bill NO : 796
Total Amount : 6295.00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</si>
</sst>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b/>
      <sz val="11"/>
      <name val="Calibri"/>
    </font>
    <font>
      <b/>
      <sz val="11"/>
      <name val="Calibri"/>
      <family val="2"/>
    </font>
    <font>
      <b/>
      <sz val="10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NumberFormat="1" applyFont="1"/>
    <xf numFmtId="0" fontId="1" fillId="0" borderId="0" xfId="0" applyNumberFormat="1" applyFont="1"/>
    <xf numFmtId="0" fontId="0" fillId="0" borderId="1" xfId="0" applyNumberFormat="1" applyFont="1" applyBorder="1"/>
    <xf numFmtId="0" fontId="1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 wrapText="1"/>
    </xf>
    <xf numFmtId="2" fontId="0" fillId="0" borderId="1" xfId="0" applyNumberFormat="1" applyFont="1" applyBorder="1"/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wrapText="1"/>
    </xf>
    <xf numFmtId="0" fontId="0" fillId="0" borderId="0" xfId="0" applyNumberFormat="1" applyFont="1" applyAlignment="1">
      <alignment wrapText="1"/>
    </xf>
    <xf numFmtId="2" fontId="3" fillId="0" borderId="1" xfId="0" applyNumberFormat="1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left" wrapText="1"/>
    </xf>
    <xf numFmtId="0" fontId="2" fillId="0" borderId="2" xfId="0" applyNumberFormat="1" applyFont="1" applyBorder="1" applyAlignment="1">
      <alignment horizontal="right" wrapText="1"/>
    </xf>
    <xf numFmtId="0" fontId="2" fillId="0" borderId="3" xfId="0" applyNumberFormat="1" applyFont="1" applyBorder="1" applyAlignment="1">
      <alignment horizontal="right" wrapText="1"/>
    </xf>
    <xf numFmtId="2" fontId="2" fillId="0" borderId="3" xfId="0" applyNumberFormat="1" applyFont="1" applyBorder="1" applyAlignment="1">
      <alignment horizontal="right" wrapText="1"/>
    </xf>
    <xf numFmtId="2" fontId="2" fillId="0" borderId="4" xfId="0" applyNumberFormat="1" applyFont="1" applyBorder="1" applyAlignment="1">
      <alignment horizontal="right" wrapText="1"/>
    </xf>
    <xf numFmtId="2" fontId="2" fillId="0" borderId="1" xfId="0" applyNumberFormat="1" applyFont="1" applyBorder="1" applyAlignment="1">
      <alignment wrapText="1"/>
    </xf>
    <xf numFmtId="0" fontId="2" fillId="0" borderId="0" xfId="0" applyNumberFormat="1" applyFont="1" applyAlignment="1">
      <alignment wrapText="1"/>
    </xf>
    <xf numFmtId="0" fontId="2" fillId="0" borderId="1" xfId="0" applyNumberFormat="1" applyFont="1" applyBorder="1" applyAlignment="1">
      <alignment wrapText="1"/>
    </xf>
    <xf numFmtId="2" fontId="2" fillId="0" borderId="1" xfId="0" applyNumberFormat="1" applyFont="1" applyBorder="1" applyAlignment="1">
      <alignment wrapText="1"/>
    </xf>
    <xf numFmtId="0" fontId="2" fillId="0" borderId="1" xfId="0" applyNumberFormat="1" applyFont="1" applyBorder="1" applyAlignment="1">
      <alignment wrapText="1"/>
    </xf>
    <xf numFmtId="2" fontId="0" fillId="0" borderId="0" xfId="0" applyNumberFormat="1" applyFont="1" applyAlignment="1">
      <alignment wrapText="1"/>
    </xf>
    <xf numFmtId="0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76200</xdr:rowOff>
    </xdr:from>
    <xdr:to>
      <xdr:col>6</xdr:col>
      <xdr:colOff>142875</xdr:colOff>
      <xdr:row>0</xdr:row>
      <xdr:rowOff>1076325</xdr:rowOff>
    </xdr:to>
    <xdr:pic>
      <xdr:nvPicPr>
        <xdr:cNvPr id="2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0975" y="76200"/>
          <a:ext cx="3228975" cy="10001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TC%20BILL%20ALL\ATC%20QUOTATION-2025-26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HOME"/>
      <sheetName val="AB AGENCIES"/>
      <sheetName val="A N ALLIANCE"/>
      <sheetName val="ABBOTT HEALTHCASRE ANI"/>
      <sheetName val="ABBOTT HEALTHCARE"/>
      <sheetName val="ARORA FRUITS &amp; PICKELS PVT LTD"/>
      <sheetName val="ASWINI"/>
      <sheetName val="ADIKANTA MANKIND"/>
      <sheetName val="ALEMBIC PHARMACEUTICAL LTD"/>
      <sheetName val="ALKEM LABORATORIES LTD."/>
      <sheetName val="  AMRUTANJAN HEALTH CARE LTD"/>
      <sheetName val="ARISTO PHARMACEUTICALS PVT LTD"/>
      <sheetName val="ABBOTT HEALTHCASE SSD"/>
      <sheetName val="AMAR ENTERPRISES"/>
      <sheetName val="ANCHOR HEALTH &amp; BEAUTY CARE"/>
      <sheetName val="ASIAN NUTRICIA"/>
      <sheetName val="BABLOO"/>
      <sheetName val="BHARAT FRIGHT CARRIERS"/>
      <sheetName val="BAJAJ CONSUMER"/>
      <sheetName val="CACHET PHARMACEUTICALS PVT LTD"/>
      <sheetName val="CAPITAL AGENCY"/>
      <sheetName val="CAVINKARE PVT LTD"/>
      <sheetName val="CIPLA LTD"/>
      <sheetName val="DAKSHINESWARI AGENCIES"/>
      <sheetName val="DARSHAN SALES INTERNATION"/>
      <sheetName val="EMAMI LIMITED"/>
      <sheetName val="ESSAR ASSOCIATES"/>
      <sheetName val="FRANCO INDIAN"/>
      <sheetName val="GANAPATI PHARMACEUTICALS"/>
      <sheetName val="GLAXOSMITHLINE"/>
      <sheetName val="GODFREY PHILLIPS"/>
      <sheetName val="HARTEX RUBBER PVT.LTD."/>
      <sheetName val="HINDUSTAN ENTERPRISES"/>
      <sheetName val="HYGIENIC RESEARCH "/>
      <sheetName val="IPCA LABORATORIES LTD"/>
      <sheetName val="TRUCKERS INDIA"/>
      <sheetName val="JALAN TRADING CO"/>
      <sheetName val="JMB ENTERPRISES"/>
      <sheetName val="KAMDAR AGENCIES "/>
      <sheetName val="KAMDHENU LIMITED"/>
      <sheetName val="KARMA HEALTH CARE"/>
      <sheetName val="KARNATAKA MULTIPLEX"/>
      <sheetName val="KELLOGG INDIA PRIVATE LIMITED"/>
      <sheetName val="KOKUYO CAMLIN LTD"/>
      <sheetName val="KORES INDIA LTD"/>
      <sheetName val="KRISHNA AGENCIES"/>
      <sheetName val="L G BALAKRISHNAN &amp; BROS LTD"/>
      <sheetName val="LIVGUARD LIV FAST"/>
      <sheetName val="MAA PHARMACEUTICALS"/>
      <sheetName val="MAPRA LABORATORIES PVT LTD"/>
      <sheetName val="MARTIN &amp; HARRIS PVT LTD."/>
      <sheetName val="MARUTI ENTERPRISERS"/>
      <sheetName val="MEDLEY PHARMACEUTICALS LTD"/>
      <sheetName val="MICOLUBE INDIA  LTD"/>
      <sheetName val="SUBASH KUMAR SANJAY KUMAR"/>
      <sheetName val="MICROTEK INTERNATIONAL PVT LTD"/>
      <sheetName val="MORAL PHARMACEUTICALS PVT LTD."/>
      <sheetName val="N RANGA RAO &amp; SONS PVT. LTD."/>
      <sheetName val="NAMOKAR ENTERPRISES"/>
      <sheetName val="NAVKAR COMMERCIAL CORPORATION"/>
      <sheetName val="NIPPON PAINT (INDIA)"/>
      <sheetName val="OZONE PHARMACEUTICLAS LTD"/>
      <sheetName val="PANDA BROTHERS &amp; TRADERS"/>
      <sheetName val="PARIMAL MANDIR"/>
      <sheetName val="RADHA KRISHNA SALES CORPORATION"/>
      <sheetName val="RALSON INDIA LIMITED"/>
      <sheetName val=" RAPTAKOS BRETT &amp; CO LTD"/>
      <sheetName val="RASNA INDIA PVT LTD"/>
      <sheetName val="RMSS AGENCIES PRIVATE LIMITED"/>
      <sheetName val="SAVITA OIL TECHNOLOGIES"/>
      <sheetName val="SHEENLAC PAINTS LTD"/>
      <sheetName val="SUMITOMO CHEMICAL INDIA LTD"/>
      <sheetName val="TATA AUTO COMP"/>
      <sheetName val="TTK HEALTH CARE LTD."/>
      <sheetName val="UTKAL DISTRIBUTORS"/>
      <sheetName val="VNR SEEDS PVT LTD"/>
      <sheetName val="WALLACE PHARMACEUTICALS PVT LTD"/>
      <sheetName val="ZUVENTUS HEALTHCARE"/>
      <sheetName val="SAMSONI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>
        <row r="6">
          <cell r="C6" t="str">
            <v>ANGUL</v>
          </cell>
          <cell r="D6">
            <v>13.5</v>
          </cell>
        </row>
        <row r="7">
          <cell r="C7" t="str">
            <v>BARGADA</v>
          </cell>
          <cell r="D7">
            <v>15.89</v>
          </cell>
        </row>
        <row r="8">
          <cell r="C8" t="str">
            <v>BERHAMPUR</v>
          </cell>
          <cell r="D8">
            <v>15.8</v>
          </cell>
          <cell r="F8">
            <v>42.85</v>
          </cell>
        </row>
        <row r="9">
          <cell r="C9" t="str">
            <v>BHAWANIPATNA</v>
          </cell>
          <cell r="D9">
            <v>35.58</v>
          </cell>
          <cell r="F9">
            <v>40.21</v>
          </cell>
        </row>
        <row r="10">
          <cell r="C10" t="str">
            <v>BARIPADA</v>
          </cell>
          <cell r="D10">
            <v>14</v>
          </cell>
        </row>
        <row r="11">
          <cell r="C11" t="str">
            <v>BOLANGIRI</v>
          </cell>
          <cell r="D11">
            <v>26.11</v>
          </cell>
          <cell r="F11">
            <v>29.5</v>
          </cell>
        </row>
        <row r="12">
          <cell r="C12" t="str">
            <v>BALASORE</v>
          </cell>
          <cell r="D12">
            <v>14</v>
          </cell>
        </row>
        <row r="13">
          <cell r="C13" t="str">
            <v>CHATRAPUR</v>
          </cell>
          <cell r="D13">
            <v>17.5</v>
          </cell>
          <cell r="F13">
            <v>19.78</v>
          </cell>
        </row>
        <row r="14">
          <cell r="C14" t="str">
            <v>DHENKANAL</v>
          </cell>
          <cell r="D14">
            <v>12.37</v>
          </cell>
        </row>
        <row r="15">
          <cell r="C15" t="str">
            <v>HINJLIKATU</v>
          </cell>
          <cell r="D15">
            <v>30</v>
          </cell>
          <cell r="F15">
            <v>33.9</v>
          </cell>
        </row>
        <row r="16">
          <cell r="C16" t="str">
            <v>JHARSUGUDA</v>
          </cell>
          <cell r="D16">
            <v>15.89</v>
          </cell>
          <cell r="F16">
            <v>52.96</v>
          </cell>
        </row>
        <row r="17">
          <cell r="C17" t="str">
            <v>JEYPORE</v>
          </cell>
          <cell r="D17">
            <v>34.049999999999997</v>
          </cell>
          <cell r="F17">
            <v>38.479999999999997</v>
          </cell>
        </row>
        <row r="18">
          <cell r="C18" t="str">
            <v>JUNGARH</v>
          </cell>
          <cell r="D18">
            <v>36</v>
          </cell>
          <cell r="F18">
            <v>40.68</v>
          </cell>
        </row>
        <row r="19">
          <cell r="C19" t="str">
            <v>KANTABANJHI</v>
          </cell>
          <cell r="D19">
            <v>33.5</v>
          </cell>
          <cell r="F19">
            <v>37.86</v>
          </cell>
        </row>
        <row r="20">
          <cell r="C20" t="str">
            <v>KEONJHAR</v>
          </cell>
          <cell r="D20" t="str">
            <v>-</v>
          </cell>
          <cell r="F20">
            <v>37.86</v>
          </cell>
        </row>
        <row r="21">
          <cell r="C21" t="str">
            <v>K.ROAD</v>
          </cell>
          <cell r="D21">
            <v>38</v>
          </cell>
        </row>
        <row r="22">
          <cell r="C22" t="str">
            <v>KESINGA</v>
          </cell>
          <cell r="D22">
            <v>33.5</v>
          </cell>
          <cell r="F22">
            <v>42.94</v>
          </cell>
        </row>
        <row r="23">
          <cell r="C23" t="str">
            <v>MALKANGIRI</v>
          </cell>
          <cell r="D23">
            <v>45</v>
          </cell>
          <cell r="F23">
            <v>45.2</v>
          </cell>
        </row>
        <row r="24">
          <cell r="C24" t="str">
            <v>PHULBANI</v>
          </cell>
          <cell r="D24">
            <v>32.92</v>
          </cell>
          <cell r="F24">
            <v>37.200000000000003</v>
          </cell>
        </row>
        <row r="25">
          <cell r="C25" t="str">
            <v>RAYGADA</v>
          </cell>
          <cell r="D25">
            <v>36</v>
          </cell>
          <cell r="F25">
            <v>40.68</v>
          </cell>
        </row>
        <row r="26">
          <cell r="C26" t="str">
            <v>ROURKELA</v>
          </cell>
          <cell r="D26">
            <v>17.5</v>
          </cell>
          <cell r="F26">
            <v>54.78</v>
          </cell>
        </row>
        <row r="27">
          <cell r="C27" t="str">
            <v>SAMBALPUR</v>
          </cell>
          <cell r="D27">
            <v>14.76</v>
          </cell>
        </row>
        <row r="28">
          <cell r="C28" t="str">
            <v>SUNDERGARH</v>
          </cell>
          <cell r="D28">
            <v>18</v>
          </cell>
          <cell r="F28">
            <v>55.34</v>
          </cell>
        </row>
        <row r="29">
          <cell r="C29" t="str">
            <v>TITLAGARH</v>
          </cell>
          <cell r="D29">
            <v>36</v>
          </cell>
        </row>
        <row r="30">
          <cell r="C30" t="str">
            <v>KHARIAR ROAD</v>
          </cell>
          <cell r="F30">
            <v>42.94</v>
          </cell>
        </row>
        <row r="31">
          <cell r="C31" t="str">
            <v>CHHATRAPUR</v>
          </cell>
          <cell r="F31">
            <v>19.78</v>
          </cell>
        </row>
      </sheetData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5"/>
  <sheetViews>
    <sheetView tabSelected="1" workbookViewId="0">
      <selection activeCell="O5" sqref="O5"/>
    </sheetView>
  </sheetViews>
  <sheetFormatPr defaultRowHeight="15"/>
  <cols>
    <col min="1" max="1" width="2.85546875" bestFit="1" customWidth="1"/>
    <col min="2" max="2" width="9.7109375" bestFit="1" customWidth="1"/>
    <col min="3" max="3" width="9.28515625" bestFit="1" customWidth="1"/>
    <col min="4" max="4" width="7.85546875" bestFit="1" customWidth="1"/>
    <col min="5" max="5" width="6.42578125" bestFit="1" customWidth="1"/>
    <col min="6" max="6" width="13.140625" bestFit="1" customWidth="1"/>
    <col min="7" max="7" width="5.42578125" bestFit="1" customWidth="1"/>
    <col min="8" max="8" width="7.42578125" customWidth="1"/>
    <col min="9" max="9" width="8" customWidth="1"/>
    <col min="10" max="10" width="8.7109375" customWidth="1"/>
  </cols>
  <sheetData>
    <row r="1" spans="1:14" s="11" customFormat="1" ht="90" customHeight="1">
      <c r="A1" s="6"/>
      <c r="B1" s="7"/>
      <c r="C1" s="7"/>
      <c r="D1" s="7"/>
      <c r="E1" s="7"/>
      <c r="F1" s="7"/>
      <c r="G1" s="8"/>
      <c r="H1" s="12" t="s">
        <v>27</v>
      </c>
      <c r="I1" s="13"/>
      <c r="J1" s="13"/>
    </row>
    <row r="2" spans="1:14" s="11" customFormat="1" ht="82.5" customHeight="1">
      <c r="A2" s="6" t="s">
        <v>28</v>
      </c>
      <c r="B2" s="7"/>
      <c r="C2" s="7"/>
      <c r="D2" s="7"/>
      <c r="E2" s="7"/>
      <c r="F2" s="7"/>
      <c r="G2" s="8"/>
      <c r="H2" s="9" t="s">
        <v>32</v>
      </c>
      <c r="I2" s="10"/>
      <c r="J2" s="10"/>
    </row>
    <row r="3" spans="1:14" s="1" customFormat="1">
      <c r="A3" s="3" t="s">
        <v>8</v>
      </c>
      <c r="B3" s="3" t="s">
        <v>9</v>
      </c>
      <c r="C3" s="3" t="s">
        <v>10</v>
      </c>
      <c r="D3" s="3" t="s">
        <v>11</v>
      </c>
      <c r="E3" s="3" t="s">
        <v>12</v>
      </c>
      <c r="F3" s="3" t="s">
        <v>13</v>
      </c>
      <c r="G3" s="3" t="s">
        <v>14</v>
      </c>
      <c r="H3" s="4" t="s">
        <v>24</v>
      </c>
      <c r="I3" s="4" t="s">
        <v>25</v>
      </c>
      <c r="J3" s="4" t="s">
        <v>26</v>
      </c>
    </row>
    <row r="4" spans="1:14">
      <c r="A4" s="2">
        <v>1</v>
      </c>
      <c r="B4" s="2" t="s">
        <v>0</v>
      </c>
      <c r="C4" s="2" t="s">
        <v>15</v>
      </c>
      <c r="D4" s="2" t="s">
        <v>1</v>
      </c>
      <c r="E4" s="2" t="s">
        <v>23</v>
      </c>
      <c r="F4" s="2" t="s">
        <v>20</v>
      </c>
      <c r="G4" s="2">
        <v>74</v>
      </c>
      <c r="H4" s="5">
        <f>VLOOKUP(F4,'[1] RAPTAKOS BRETT &amp; CO LTD'!$C$6:$F$31,4,FALSE)</f>
        <v>45.2</v>
      </c>
      <c r="I4" s="5">
        <v>20</v>
      </c>
      <c r="J4" s="2">
        <f>G4*H4+I4</f>
        <v>3364.8</v>
      </c>
    </row>
    <row r="5" spans="1:14">
      <c r="A5" s="2">
        <v>2</v>
      </c>
      <c r="B5" s="2" t="s">
        <v>0</v>
      </c>
      <c r="C5" s="2" t="s">
        <v>16</v>
      </c>
      <c r="D5" s="2" t="s">
        <v>2</v>
      </c>
      <c r="E5" s="2" t="s">
        <v>23</v>
      </c>
      <c r="F5" s="2" t="s">
        <v>21</v>
      </c>
      <c r="G5" s="2">
        <v>32</v>
      </c>
      <c r="H5" s="5">
        <f>VLOOKUP(F5,'[1] RAPTAKOS BRETT &amp; CO LTD'!$C$6:$F$31,4,FALSE)</f>
        <v>19.78</v>
      </c>
      <c r="I5" s="5">
        <v>20</v>
      </c>
      <c r="J5" s="2">
        <f t="shared" ref="J5:J8" si="0">G5*H5+I5</f>
        <v>652.96</v>
      </c>
    </row>
    <row r="6" spans="1:14">
      <c r="A6" s="2">
        <v>3</v>
      </c>
      <c r="B6" s="2" t="s">
        <v>3</v>
      </c>
      <c r="C6" s="2" t="s">
        <v>17</v>
      </c>
      <c r="D6" s="2" t="s">
        <v>4</v>
      </c>
      <c r="E6" s="2" t="s">
        <v>23</v>
      </c>
      <c r="F6" s="2" t="s">
        <v>22</v>
      </c>
      <c r="G6" s="2">
        <v>12</v>
      </c>
      <c r="H6" s="5">
        <v>33.9</v>
      </c>
      <c r="I6" s="5">
        <v>20</v>
      </c>
      <c r="J6" s="2">
        <f t="shared" si="0"/>
        <v>426.79999999999995</v>
      </c>
    </row>
    <row r="7" spans="1:14">
      <c r="A7" s="2">
        <v>4</v>
      </c>
      <c r="B7" s="2" t="s">
        <v>5</v>
      </c>
      <c r="C7" s="2" t="s">
        <v>18</v>
      </c>
      <c r="D7" s="2" t="s">
        <v>6</v>
      </c>
      <c r="E7" s="2" t="s">
        <v>23</v>
      </c>
      <c r="F7" s="2" t="s">
        <v>22</v>
      </c>
      <c r="G7" s="2">
        <v>47</v>
      </c>
      <c r="H7" s="5">
        <v>33.9</v>
      </c>
      <c r="I7" s="5">
        <v>20</v>
      </c>
      <c r="J7" s="2">
        <f t="shared" si="0"/>
        <v>1613.3</v>
      </c>
    </row>
    <row r="8" spans="1:14">
      <c r="A8" s="2">
        <v>5</v>
      </c>
      <c r="B8" s="2" t="s">
        <v>5</v>
      </c>
      <c r="C8" s="2" t="s">
        <v>19</v>
      </c>
      <c r="D8" s="2" t="s">
        <v>7</v>
      </c>
      <c r="E8" s="2" t="s">
        <v>23</v>
      </c>
      <c r="F8" s="2" t="s">
        <v>21</v>
      </c>
      <c r="G8" s="2">
        <v>11</v>
      </c>
      <c r="H8" s="5">
        <f>VLOOKUP(F8,'[1] RAPTAKOS BRETT &amp; CO LTD'!$C$6:$F$31,4,FALSE)</f>
        <v>19.78</v>
      </c>
      <c r="I8" s="5">
        <v>20</v>
      </c>
      <c r="J8" s="2">
        <f t="shared" si="0"/>
        <v>237.58</v>
      </c>
    </row>
    <row r="9" spans="1:14" s="19" customFormat="1">
      <c r="A9" s="14" t="s">
        <v>30</v>
      </c>
      <c r="B9" s="15"/>
      <c r="C9" s="15"/>
      <c r="D9" s="15"/>
      <c r="E9" s="15"/>
      <c r="F9" s="15"/>
      <c r="G9" s="15"/>
      <c r="H9" s="16"/>
      <c r="I9" s="17"/>
      <c r="J9" s="18">
        <f>ROUND(SUM(J4:J8),0)</f>
        <v>6295</v>
      </c>
    </row>
    <row r="10" spans="1:14" s="19" customFormat="1" ht="30" customHeight="1">
      <c r="A10" s="20" t="s">
        <v>31</v>
      </c>
      <c r="B10" s="20"/>
      <c r="C10" s="20"/>
      <c r="D10" s="20"/>
      <c r="E10" s="20"/>
      <c r="F10" s="20"/>
      <c r="G10" s="20"/>
      <c r="H10" s="21"/>
      <c r="I10" s="21"/>
      <c r="J10" s="21"/>
    </row>
    <row r="11" spans="1:14" s="19" customFormat="1" ht="30" customHeight="1">
      <c r="A11" s="20" t="s">
        <v>29</v>
      </c>
      <c r="B11" s="20"/>
      <c r="C11" s="20"/>
      <c r="D11" s="20"/>
      <c r="E11" s="20"/>
      <c r="F11" s="20"/>
      <c r="G11" s="20"/>
      <c r="H11" s="21"/>
      <c r="I11" s="21"/>
      <c r="J11" s="21"/>
    </row>
    <row r="12" spans="1:14" s="11" customFormat="1">
      <c r="G12" s="22">
        <v>80</v>
      </c>
      <c r="H12" s="23"/>
      <c r="I12" s="23"/>
      <c r="J12" s="23"/>
    </row>
    <row r="15" spans="1:14">
      <c r="N15" s="24"/>
    </row>
  </sheetData>
  <sortState ref="B2:G6">
    <sortCondition ref="B1"/>
  </sortState>
  <mergeCells count="7">
    <mergeCell ref="A11:J11"/>
    <mergeCell ref="A1:G1"/>
    <mergeCell ref="H1:J1"/>
    <mergeCell ref="A2:G2"/>
    <mergeCell ref="H2:J2"/>
    <mergeCell ref="A9:I9"/>
    <mergeCell ref="A10:J10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OMM</dc:creator>
  <cp:lastModifiedBy>LENOVO</cp:lastModifiedBy>
  <dcterms:created xsi:type="dcterms:W3CDTF">2026-07-07T11:50:11Z</dcterms:created>
  <dcterms:modified xsi:type="dcterms:W3CDTF">2026-07-11T06:14:29Z</dcterms:modified>
</cp:coreProperties>
</file>