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I62" i="1"/>
  <c r="K62" i="1" s="1"/>
  <c r="I61" i="1"/>
  <c r="K61" i="1" s="1"/>
  <c r="I60" i="1"/>
  <c r="K60" i="1" s="1"/>
  <c r="I59" i="1"/>
  <c r="K59" i="1" s="1"/>
  <c r="I58" i="1"/>
  <c r="K58" i="1" s="1"/>
  <c r="I57" i="1"/>
  <c r="K57" i="1" s="1"/>
  <c r="I56" i="1"/>
  <c r="K56" i="1" s="1"/>
  <c r="I55" i="1"/>
  <c r="K55" i="1" s="1"/>
  <c r="I54" i="1"/>
  <c r="K54" i="1" s="1"/>
  <c r="I53" i="1"/>
  <c r="K53" i="1" s="1"/>
  <c r="I52" i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I4" i="1"/>
  <c r="K4" i="1" s="1"/>
  <c r="K63" i="1" l="1"/>
</calcChain>
</file>

<file path=xl/sharedStrings.xml><?xml version="1.0" encoding="utf-8"?>
<sst xmlns="http://schemas.openxmlformats.org/spreadsheetml/2006/main" count="312" uniqueCount="180">
  <si>
    <t>DATE</t>
  </si>
  <si>
    <t>CASE</t>
  </si>
  <si>
    <t>GST to be paid by Consignor under Reverse Charge Mechanism (RCM) as per GST</t>
  </si>
  <si>
    <t>Thanking you for your business.
PRAGATI LOGISTICS</t>
  </si>
  <si>
    <t>CTC</t>
  </si>
  <si>
    <t>FROM</t>
  </si>
  <si>
    <t>Invoice
PRAGATI LOGISTICS,
SAMANTA SAHI KHUNTIA LANE,8984191006
GST :21AGHPB9356M1Z9</t>
  </si>
  <si>
    <t>SL.</t>
  </si>
  <si>
    <t>LR NO.</t>
  </si>
  <si>
    <t>INV. NO.</t>
  </si>
  <si>
    <t>DESTINATION</t>
  </si>
  <si>
    <t>RATE</t>
  </si>
  <si>
    <t>LR CH.</t>
  </si>
  <si>
    <t>AMT.</t>
  </si>
  <si>
    <t xml:space="preserve">TO, 
Gajanan Associates
Address: BHASHAKOSH LANE, NIMCHOURI, CUTTACK MO-9437030420,9337095622
GST No:21ABZPK7658Q1ZJ
</t>
  </si>
  <si>
    <t>BARIPADA</t>
  </si>
  <si>
    <t>NAYAGARH</t>
  </si>
  <si>
    <t>JAGATSINGHPUR</t>
  </si>
  <si>
    <t>JHARSUGUDA</t>
  </si>
  <si>
    <t>BALUGAON</t>
  </si>
  <si>
    <t>JATNI</t>
  </si>
  <si>
    <t>KEONJHAR</t>
  </si>
  <si>
    <t>JENAPUR</t>
  </si>
  <si>
    <t>NEGUAN</t>
  </si>
  <si>
    <t>BALIAPAL</t>
  </si>
  <si>
    <t>KHURDA</t>
  </si>
  <si>
    <t>PHULNAKHARA</t>
  </si>
  <si>
    <t>JALESWAR</t>
  </si>
  <si>
    <t>Declaration � Kindly verify and confirm before 20/03/2026</t>
  </si>
  <si>
    <t>JASIPUR</t>
  </si>
  <si>
    <t>RAYAGADA</t>
  </si>
  <si>
    <t>DHENKANAL</t>
  </si>
  <si>
    <t>JAJPUR ROAD</t>
  </si>
  <si>
    <t>05/3/2026</t>
  </si>
  <si>
    <t>PL/DO/17342</t>
  </si>
  <si>
    <t>849</t>
  </si>
  <si>
    <t>PL/MA/12284</t>
  </si>
  <si>
    <t>875</t>
  </si>
  <si>
    <t>PL/MA/12293</t>
  </si>
  <si>
    <t>866</t>
  </si>
  <si>
    <t>06/3/2026</t>
  </si>
  <si>
    <t>PL/DO/17351</t>
  </si>
  <si>
    <t>916</t>
  </si>
  <si>
    <t>10/3/2026</t>
  </si>
  <si>
    <t>PL/DO/17532</t>
  </si>
  <si>
    <t>914</t>
  </si>
  <si>
    <t>PL/DO/17540</t>
  </si>
  <si>
    <t>907/931</t>
  </si>
  <si>
    <t>PL/DO/17551</t>
  </si>
  <si>
    <t>976</t>
  </si>
  <si>
    <t>PL/DO/17552</t>
  </si>
  <si>
    <t>897</t>
  </si>
  <si>
    <t>TANGI (CHANDPUR)</t>
  </si>
  <si>
    <t>11/3/2026</t>
  </si>
  <si>
    <t>PL/DO/17635</t>
  </si>
  <si>
    <t>898</t>
  </si>
  <si>
    <t>PL/DO/17638</t>
  </si>
  <si>
    <t>918</t>
  </si>
  <si>
    <t>PL/MA/12494</t>
  </si>
  <si>
    <t>896</t>
  </si>
  <si>
    <t>PL/MA/12496</t>
  </si>
  <si>
    <t>925</t>
  </si>
  <si>
    <t>BHANJANAGAR</t>
  </si>
  <si>
    <t>12/3/2026</t>
  </si>
  <si>
    <t>PL/DO/17634</t>
  </si>
  <si>
    <t>900</t>
  </si>
  <si>
    <t>NIRAKARPUR</t>
  </si>
  <si>
    <t>13/3/2026</t>
  </si>
  <si>
    <t>PL/MA/12555</t>
  </si>
  <si>
    <t>902</t>
  </si>
  <si>
    <t>PL/MA/12557</t>
  </si>
  <si>
    <t>953</t>
  </si>
  <si>
    <t>BALASORE</t>
  </si>
  <si>
    <t>PL/MA/12588</t>
  </si>
  <si>
    <t>970</t>
  </si>
  <si>
    <t>14/3/2026</t>
  </si>
  <si>
    <t>PL/DO/17722</t>
  </si>
  <si>
    <t>948</t>
  </si>
  <si>
    <t>PL/DO/17752</t>
  </si>
  <si>
    <t>967</t>
  </si>
  <si>
    <t>PL/MA/12597</t>
  </si>
  <si>
    <t>952</t>
  </si>
  <si>
    <t>PL/MA/12624</t>
  </si>
  <si>
    <t>989</t>
  </si>
  <si>
    <t>16/3/2026</t>
  </si>
  <si>
    <t>PL/MA/12636</t>
  </si>
  <si>
    <t>969</t>
  </si>
  <si>
    <t>PL/MA/12637</t>
  </si>
  <si>
    <t>994</t>
  </si>
  <si>
    <t>17/3/2026</t>
  </si>
  <si>
    <t>PL/DO/17849</t>
  </si>
  <si>
    <t>939</t>
  </si>
  <si>
    <t>18/3/2026</t>
  </si>
  <si>
    <t>PL/JA/20960</t>
  </si>
  <si>
    <t>1020</t>
  </si>
  <si>
    <t>PL/MA/12707</t>
  </si>
  <si>
    <t>1010</t>
  </si>
  <si>
    <t>BOINDA</t>
  </si>
  <si>
    <t>PL/MA/12711</t>
  </si>
  <si>
    <t>990</t>
  </si>
  <si>
    <t>PL/MA/12712</t>
  </si>
  <si>
    <t>1015</t>
  </si>
  <si>
    <t>19/3/2026</t>
  </si>
  <si>
    <t>PL/DO/17949</t>
  </si>
  <si>
    <t>936</t>
  </si>
  <si>
    <t>PL/DO/17969</t>
  </si>
  <si>
    <t>1001</t>
  </si>
  <si>
    <t>PL/DO/17970</t>
  </si>
  <si>
    <t>1037</t>
  </si>
  <si>
    <t>PL/DO/17971</t>
  </si>
  <si>
    <t>1016</t>
  </si>
  <si>
    <t>PL/DO/17972</t>
  </si>
  <si>
    <t>1011</t>
  </si>
  <si>
    <t>GAMBHARIMUNDA</t>
  </si>
  <si>
    <t>PL/JA/20993</t>
  </si>
  <si>
    <t>1012</t>
  </si>
  <si>
    <t>PL/MA/12752</t>
  </si>
  <si>
    <t>1030</t>
  </si>
  <si>
    <t>PL/MA/12770</t>
  </si>
  <si>
    <t>1033</t>
  </si>
  <si>
    <t>PL/MA/12771</t>
  </si>
  <si>
    <t>1062</t>
  </si>
  <si>
    <t>PL/MA/12772</t>
  </si>
  <si>
    <t>1040</t>
  </si>
  <si>
    <t>PL/MA/12773</t>
  </si>
  <si>
    <t>1038/1063</t>
  </si>
  <si>
    <t>20/3/2026</t>
  </si>
  <si>
    <t>PL/DO/18001</t>
  </si>
  <si>
    <t>878</t>
  </si>
  <si>
    <t>SALIPUR</t>
  </si>
  <si>
    <t>PL/DO/18005</t>
  </si>
  <si>
    <t>1059</t>
  </si>
  <si>
    <t>PL/DO/18009</t>
  </si>
  <si>
    <t>1044</t>
  </si>
  <si>
    <t>23/3/2026</t>
  </si>
  <si>
    <t>PL/MA/12867</t>
  </si>
  <si>
    <t>1077</t>
  </si>
  <si>
    <t>24/3/2026</t>
  </si>
  <si>
    <t>PL/DO/18203</t>
  </si>
  <si>
    <t>1085</t>
  </si>
  <si>
    <t>PL/MA/12925</t>
  </si>
  <si>
    <t>1055</t>
  </si>
  <si>
    <t>PL/MA/12928</t>
  </si>
  <si>
    <t>1031</t>
  </si>
  <si>
    <t>MUNIGUDA</t>
  </si>
  <si>
    <t>25/3/2026</t>
  </si>
  <si>
    <t>PL/DO/18202</t>
  </si>
  <si>
    <t>1090</t>
  </si>
  <si>
    <t>PL/MA/12959</t>
  </si>
  <si>
    <t>1095</t>
  </si>
  <si>
    <t>PL/MA/12960</t>
  </si>
  <si>
    <t>1054</t>
  </si>
  <si>
    <t>PL/MA/12967</t>
  </si>
  <si>
    <t>3524</t>
  </si>
  <si>
    <t>26/3/2026</t>
  </si>
  <si>
    <t>PL/DO/18289</t>
  </si>
  <si>
    <t>1064</t>
  </si>
  <si>
    <t>PL/DO/18298</t>
  </si>
  <si>
    <t>1075</t>
  </si>
  <si>
    <t>PL/MA/12999</t>
  </si>
  <si>
    <t>1109</t>
  </si>
  <si>
    <t>27/3/2026</t>
  </si>
  <si>
    <t>PL/DO/18348</t>
  </si>
  <si>
    <t>1121</t>
  </si>
  <si>
    <t>PL/DO/18358</t>
  </si>
  <si>
    <t>1119</t>
  </si>
  <si>
    <t>PL/MA/13059</t>
  </si>
  <si>
    <t>1117</t>
  </si>
  <si>
    <t>28/3/2026</t>
  </si>
  <si>
    <t>PL/DO/18419</t>
  </si>
  <si>
    <t>1133</t>
  </si>
  <si>
    <t>PL/MA/13096</t>
  </si>
  <si>
    <t>1126</t>
  </si>
  <si>
    <t>ROURKELA</t>
  </si>
  <si>
    <t>31/3/2026</t>
  </si>
  <si>
    <t>PL/DO/18504</t>
  </si>
  <si>
    <t>PL/DO/18512</t>
  </si>
  <si>
    <t>1135</t>
  </si>
  <si>
    <t>(RUPEES FIFTY ONE THOUSAND THREE HUNDRED FIFTY FIVE ONLY)</t>
  </si>
  <si>
    <t>Bill Date: 31/03/2026
Bill NO : 29729
Total Amount: 51355.00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</si>
</sst>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0" fillId="0" borderId="21" xfId="0" applyNumberFormat="1" applyFont="1" applyBorder="1"/>
    <xf numFmtId="2" fontId="0" fillId="0" borderId="21" xfId="0" applyNumberFormat="1" applyFont="1" applyBorder="1"/>
    <xf numFmtId="0" fontId="0" fillId="0" borderId="22" xfId="0" applyNumberFormat="1" applyFont="1" applyBorder="1" applyAlignment="1">
      <alignment horizontal="center"/>
    </xf>
    <xf numFmtId="2" fontId="0" fillId="0" borderId="23" xfId="0" applyNumberFormat="1" applyFont="1" applyBorder="1"/>
    <xf numFmtId="0" fontId="0" fillId="0" borderId="24" xfId="0" applyNumberFormat="1" applyFont="1" applyBorder="1" applyAlignment="1">
      <alignment horizontal="center"/>
    </xf>
    <xf numFmtId="0" fontId="0" fillId="0" borderId="25" xfId="0" applyNumberFormat="1" applyFont="1" applyBorder="1"/>
    <xf numFmtId="2" fontId="0" fillId="0" borderId="25" xfId="0" applyNumberFormat="1" applyFont="1" applyBorder="1"/>
    <xf numFmtId="2" fontId="0" fillId="0" borderId="26" xfId="0" applyNumberFormat="1" applyFont="1" applyBorder="1"/>
    <xf numFmtId="0" fontId="2" fillId="0" borderId="21" xfId="0" applyNumberFormat="1" applyFont="1" applyBorder="1"/>
    <xf numFmtId="2" fontId="0" fillId="0" borderId="0" xfId="0" applyNumberFormat="1" applyFont="1"/>
    <xf numFmtId="0" fontId="2" fillId="0" borderId="25" xfId="0" applyNumberFormat="1" applyFont="1" applyBorder="1"/>
    <xf numFmtId="0" fontId="2" fillId="0" borderId="17" xfId="0" applyNumberFormat="1" applyFont="1" applyBorder="1"/>
    <xf numFmtId="2" fontId="1" fillId="0" borderId="5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15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57149</xdr:rowOff>
    </xdr:from>
    <xdr:to>
      <xdr:col>6</xdr:col>
      <xdr:colOff>990600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57149"/>
          <a:ext cx="3905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  <row r="86">
          <cell r="H86" t="str">
            <v>GHASIPURA</v>
          </cell>
          <cell r="I86">
            <v>55</v>
          </cell>
        </row>
        <row r="87">
          <cell r="H87" t="str">
            <v>KARANJIA</v>
          </cell>
          <cell r="I87">
            <v>60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7"/>
  <sheetViews>
    <sheetView tabSelected="1" topLeftCell="A49" workbookViewId="0">
      <selection activeCell="P66" sqref="P66"/>
    </sheetView>
  </sheetViews>
  <sheetFormatPr defaultRowHeight="15"/>
  <cols>
    <col min="1" max="1" width="1.85546875" style="1" customWidth="1"/>
    <col min="2" max="2" width="4.5703125" style="1" customWidth="1"/>
    <col min="3" max="3" width="9.7109375" style="1" bestFit="1" customWidth="1"/>
    <col min="4" max="4" width="13.140625" style="1" customWidth="1"/>
    <col min="5" max="5" width="9.85546875" style="1" bestFit="1" customWidth="1"/>
    <col min="6" max="6" width="6.42578125" style="1" bestFit="1" customWidth="1"/>
    <col min="7" max="7" width="17.85546875" style="1" bestFit="1" customWidth="1"/>
    <col min="8" max="8" width="6.85546875" style="1" customWidth="1"/>
    <col min="9" max="9" width="7.28515625" style="1" customWidth="1"/>
    <col min="10" max="10" width="6.85546875" style="1" customWidth="1"/>
    <col min="11" max="11" width="8.85546875" style="1" customWidth="1"/>
    <col min="12" max="14" width="9.140625" style="1"/>
    <col min="15" max="15" width="11.5703125" style="1" bestFit="1" customWidth="1"/>
    <col min="16" max="16384" width="9.140625" style="1"/>
  </cols>
  <sheetData>
    <row r="1" spans="2:15" ht="90" customHeight="1" thickBot="1">
      <c r="B1" s="39"/>
      <c r="C1" s="40"/>
      <c r="D1" s="40"/>
      <c r="E1" s="40"/>
      <c r="F1" s="40"/>
      <c r="G1" s="40"/>
      <c r="H1" s="36" t="s">
        <v>6</v>
      </c>
      <c r="I1" s="37"/>
      <c r="J1" s="37"/>
      <c r="K1" s="38"/>
    </row>
    <row r="2" spans="2:15" ht="90" customHeight="1" thickBot="1">
      <c r="B2" s="39" t="s">
        <v>14</v>
      </c>
      <c r="C2" s="40"/>
      <c r="D2" s="40"/>
      <c r="E2" s="40"/>
      <c r="F2" s="40"/>
      <c r="G2" s="40"/>
      <c r="H2" s="36" t="s">
        <v>179</v>
      </c>
      <c r="I2" s="37"/>
      <c r="J2" s="37"/>
      <c r="K2" s="38"/>
    </row>
    <row r="3" spans="2:15" s="3" customFormat="1" ht="15" customHeight="1" thickBot="1">
      <c r="B3" s="4" t="s">
        <v>7</v>
      </c>
      <c r="C3" s="5" t="s">
        <v>0</v>
      </c>
      <c r="D3" s="5" t="s">
        <v>8</v>
      </c>
      <c r="E3" s="5" t="s">
        <v>9</v>
      </c>
      <c r="F3" s="5" t="s">
        <v>5</v>
      </c>
      <c r="G3" s="5" t="s">
        <v>10</v>
      </c>
      <c r="H3" s="5" t="s">
        <v>1</v>
      </c>
      <c r="I3" s="6" t="s">
        <v>11</v>
      </c>
      <c r="J3" s="6" t="s">
        <v>12</v>
      </c>
      <c r="K3" s="7" t="s">
        <v>13</v>
      </c>
      <c r="N3" s="1"/>
      <c r="O3" s="1"/>
    </row>
    <row r="4" spans="2:15" s="3" customFormat="1" ht="15" customHeight="1">
      <c r="B4" s="17">
        <v>1</v>
      </c>
      <c r="C4" s="18" t="s">
        <v>33</v>
      </c>
      <c r="D4" s="18" t="s">
        <v>34</v>
      </c>
      <c r="E4" s="18" t="s">
        <v>35</v>
      </c>
      <c r="F4" s="23" t="s">
        <v>4</v>
      </c>
      <c r="G4" s="18" t="s">
        <v>16</v>
      </c>
      <c r="H4" s="18">
        <v>18</v>
      </c>
      <c r="I4" s="19">
        <f>VLOOKUP(G4,'[1]PRETI AGENCIES'!$H$5:$I$101,2,FALSE)</f>
        <v>40</v>
      </c>
      <c r="J4" s="19">
        <v>25</v>
      </c>
      <c r="K4" s="20">
        <f t="shared" ref="K4:K35" si="0">H4*I4+J4</f>
        <v>745</v>
      </c>
      <c r="N4" s="1"/>
      <c r="O4" s="1"/>
    </row>
    <row r="5" spans="2:15" s="3" customFormat="1" ht="15" customHeight="1">
      <c r="B5" s="15">
        <f>B4+1</f>
        <v>2</v>
      </c>
      <c r="C5" s="13" t="s">
        <v>33</v>
      </c>
      <c r="D5" s="13" t="s">
        <v>36</v>
      </c>
      <c r="E5" s="13" t="s">
        <v>37</v>
      </c>
      <c r="F5" s="21" t="s">
        <v>4</v>
      </c>
      <c r="G5" s="13" t="s">
        <v>15</v>
      </c>
      <c r="H5" s="13">
        <v>5</v>
      </c>
      <c r="I5" s="14">
        <f>VLOOKUP(G5,'[1]PRETI AGENCIES'!$H$5:$I$101,2,FALSE)</f>
        <v>45</v>
      </c>
      <c r="J5" s="14">
        <v>25</v>
      </c>
      <c r="K5" s="16">
        <f t="shared" si="0"/>
        <v>250</v>
      </c>
      <c r="N5" s="1"/>
      <c r="O5" s="1"/>
    </row>
    <row r="6" spans="2:15" s="3" customFormat="1" ht="15" customHeight="1">
      <c r="B6" s="15">
        <f t="shared" ref="B6:B62" si="1">B5+1</f>
        <v>3</v>
      </c>
      <c r="C6" s="13" t="s">
        <v>33</v>
      </c>
      <c r="D6" s="13" t="s">
        <v>38</v>
      </c>
      <c r="E6" s="13" t="s">
        <v>39</v>
      </c>
      <c r="F6" s="21" t="s">
        <v>4</v>
      </c>
      <c r="G6" s="13" t="s">
        <v>24</v>
      </c>
      <c r="H6" s="13">
        <v>8</v>
      </c>
      <c r="I6" s="14">
        <f>VLOOKUP(G6,'[1]PRETI AGENCIES'!$H$5:$I$101,2,FALSE)</f>
        <v>55</v>
      </c>
      <c r="J6" s="14">
        <v>25</v>
      </c>
      <c r="K6" s="16">
        <f t="shared" si="0"/>
        <v>465</v>
      </c>
      <c r="N6" s="1"/>
      <c r="O6" s="1"/>
    </row>
    <row r="7" spans="2:15" s="3" customFormat="1" ht="15" customHeight="1">
      <c r="B7" s="15">
        <f t="shared" si="1"/>
        <v>4</v>
      </c>
      <c r="C7" s="13" t="s">
        <v>40</v>
      </c>
      <c r="D7" s="13" t="s">
        <v>41</v>
      </c>
      <c r="E7" s="13" t="s">
        <v>42</v>
      </c>
      <c r="F7" s="21" t="s">
        <v>4</v>
      </c>
      <c r="G7" s="13" t="s">
        <v>22</v>
      </c>
      <c r="H7" s="13">
        <v>5</v>
      </c>
      <c r="I7" s="14">
        <f>VLOOKUP(G7,'[1]PRETI AGENCIES'!$H$5:$I$101,2,FALSE)</f>
        <v>45</v>
      </c>
      <c r="J7" s="14">
        <v>25</v>
      </c>
      <c r="K7" s="16">
        <f t="shared" si="0"/>
        <v>250</v>
      </c>
      <c r="N7" s="1"/>
      <c r="O7" s="1"/>
    </row>
    <row r="8" spans="2:15" s="3" customFormat="1" ht="15" customHeight="1">
      <c r="B8" s="15">
        <f t="shared" si="1"/>
        <v>5</v>
      </c>
      <c r="C8" s="13" t="s">
        <v>43</v>
      </c>
      <c r="D8" s="13" t="s">
        <v>44</v>
      </c>
      <c r="E8" s="13" t="s">
        <v>45</v>
      </c>
      <c r="F8" s="21" t="s">
        <v>4</v>
      </c>
      <c r="G8" s="13" t="s">
        <v>25</v>
      </c>
      <c r="H8" s="13">
        <v>5</v>
      </c>
      <c r="I8" s="14">
        <f>VLOOKUP(G8,'[1]PRETI AGENCIES'!$H$5:$I$101,2,FALSE)</f>
        <v>40</v>
      </c>
      <c r="J8" s="14">
        <v>25</v>
      </c>
      <c r="K8" s="16">
        <f t="shared" si="0"/>
        <v>225</v>
      </c>
      <c r="N8" s="1"/>
      <c r="O8" s="1"/>
    </row>
    <row r="9" spans="2:15" s="3" customFormat="1" ht="15" customHeight="1">
      <c r="B9" s="15">
        <f t="shared" si="1"/>
        <v>6</v>
      </c>
      <c r="C9" s="13" t="s">
        <v>43</v>
      </c>
      <c r="D9" s="13" t="s">
        <v>46</v>
      </c>
      <c r="E9" s="13" t="s">
        <v>47</v>
      </c>
      <c r="F9" s="21" t="s">
        <v>4</v>
      </c>
      <c r="G9" s="13" t="s">
        <v>16</v>
      </c>
      <c r="H9" s="13">
        <v>13</v>
      </c>
      <c r="I9" s="14">
        <f>VLOOKUP(G9,'[1]PRETI AGENCIES'!$H$5:$I$101,2,FALSE)</f>
        <v>40</v>
      </c>
      <c r="J9" s="14">
        <v>25</v>
      </c>
      <c r="K9" s="16">
        <f t="shared" si="0"/>
        <v>545</v>
      </c>
      <c r="N9" s="1"/>
      <c r="O9" s="1"/>
    </row>
    <row r="10" spans="2:15" s="3" customFormat="1" ht="15" customHeight="1">
      <c r="B10" s="15">
        <f t="shared" si="1"/>
        <v>7</v>
      </c>
      <c r="C10" s="13" t="s">
        <v>43</v>
      </c>
      <c r="D10" s="13" t="s">
        <v>48</v>
      </c>
      <c r="E10" s="13" t="s">
        <v>49</v>
      </c>
      <c r="F10" s="21" t="s">
        <v>4</v>
      </c>
      <c r="G10" s="13" t="s">
        <v>20</v>
      </c>
      <c r="H10" s="13">
        <v>10</v>
      </c>
      <c r="I10" s="14">
        <f>VLOOKUP(G10,'[1]PRETI AGENCIES'!$H$5:$I$101,2,FALSE)</f>
        <v>40</v>
      </c>
      <c r="J10" s="14">
        <v>25</v>
      </c>
      <c r="K10" s="16">
        <f t="shared" si="0"/>
        <v>425</v>
      </c>
      <c r="N10" s="1"/>
      <c r="O10" s="1"/>
    </row>
    <row r="11" spans="2:15" s="3" customFormat="1" ht="15" customHeight="1">
      <c r="B11" s="15">
        <f t="shared" si="1"/>
        <v>8</v>
      </c>
      <c r="C11" s="13" t="s">
        <v>43</v>
      </c>
      <c r="D11" s="13" t="s">
        <v>50</v>
      </c>
      <c r="E11" s="13" t="s">
        <v>51</v>
      </c>
      <c r="F11" s="21" t="s">
        <v>4</v>
      </c>
      <c r="G11" s="21" t="s">
        <v>52</v>
      </c>
      <c r="H11" s="13">
        <v>10</v>
      </c>
      <c r="I11" s="14">
        <f>VLOOKUP(G11,'[1]PRETI AGENCIES'!$H$5:$I$101,2,FALSE)</f>
        <v>45</v>
      </c>
      <c r="J11" s="14">
        <v>25</v>
      </c>
      <c r="K11" s="16">
        <f t="shared" si="0"/>
        <v>475</v>
      </c>
      <c r="N11" s="1"/>
      <c r="O11" s="1"/>
    </row>
    <row r="12" spans="2:15" s="3" customFormat="1" ht="15" customHeight="1">
      <c r="B12" s="15">
        <f t="shared" si="1"/>
        <v>9</v>
      </c>
      <c r="C12" s="13" t="s">
        <v>53</v>
      </c>
      <c r="D12" s="13" t="s">
        <v>54</v>
      </c>
      <c r="E12" s="13" t="s">
        <v>55</v>
      </c>
      <c r="F12" s="21" t="s">
        <v>4</v>
      </c>
      <c r="G12" s="21" t="s">
        <v>52</v>
      </c>
      <c r="H12" s="13">
        <v>9</v>
      </c>
      <c r="I12" s="14">
        <f>VLOOKUP(G12,'[1]PRETI AGENCIES'!$H$5:$I$101,2,FALSE)</f>
        <v>45</v>
      </c>
      <c r="J12" s="14">
        <v>25</v>
      </c>
      <c r="K12" s="16">
        <f t="shared" si="0"/>
        <v>430</v>
      </c>
      <c r="N12" s="1"/>
      <c r="O12" s="1"/>
    </row>
    <row r="13" spans="2:15" s="3" customFormat="1" ht="15" customHeight="1">
      <c r="B13" s="15">
        <f t="shared" si="1"/>
        <v>10</v>
      </c>
      <c r="C13" s="13" t="s">
        <v>53</v>
      </c>
      <c r="D13" s="13" t="s">
        <v>56</v>
      </c>
      <c r="E13" s="13" t="s">
        <v>57</v>
      </c>
      <c r="F13" s="21" t="s">
        <v>4</v>
      </c>
      <c r="G13" s="13" t="s">
        <v>32</v>
      </c>
      <c r="H13" s="13">
        <v>7</v>
      </c>
      <c r="I13" s="14">
        <f>VLOOKUP(G13,'[1]PRETI AGENCIES'!$H$5:$I$101,2,FALSE)</f>
        <v>40</v>
      </c>
      <c r="J13" s="14">
        <v>25</v>
      </c>
      <c r="K13" s="16">
        <f t="shared" si="0"/>
        <v>305</v>
      </c>
      <c r="N13" s="1"/>
      <c r="O13" s="1"/>
    </row>
    <row r="14" spans="2:15" s="3" customFormat="1" ht="15" customHeight="1">
      <c r="B14" s="15">
        <f t="shared" si="1"/>
        <v>11</v>
      </c>
      <c r="C14" s="13" t="s">
        <v>53</v>
      </c>
      <c r="D14" s="13" t="s">
        <v>58</v>
      </c>
      <c r="E14" s="13" t="s">
        <v>59</v>
      </c>
      <c r="F14" s="21" t="s">
        <v>4</v>
      </c>
      <c r="G14" s="13" t="s">
        <v>23</v>
      </c>
      <c r="H14" s="13">
        <v>6</v>
      </c>
      <c r="I14" s="14">
        <f>VLOOKUP(G14,'[1]PRETI AGENCIES'!$H$5:$I$101,2,FALSE)</f>
        <v>60</v>
      </c>
      <c r="J14" s="14">
        <v>25</v>
      </c>
      <c r="K14" s="16">
        <f t="shared" si="0"/>
        <v>385</v>
      </c>
      <c r="N14" s="1"/>
      <c r="O14" s="1"/>
    </row>
    <row r="15" spans="2:15" s="3" customFormat="1" ht="15" customHeight="1">
      <c r="B15" s="15">
        <f t="shared" si="1"/>
        <v>12</v>
      </c>
      <c r="C15" s="13" t="s">
        <v>53</v>
      </c>
      <c r="D15" s="13" t="s">
        <v>60</v>
      </c>
      <c r="E15" s="13" t="s">
        <v>61</v>
      </c>
      <c r="F15" s="21" t="s">
        <v>4</v>
      </c>
      <c r="G15" s="13" t="s">
        <v>62</v>
      </c>
      <c r="H15" s="13">
        <v>6</v>
      </c>
      <c r="I15" s="14">
        <f>VLOOKUP(G15,'[1]PRETI AGENCIES'!$H$5:$I$101,2,FALSE)</f>
        <v>70</v>
      </c>
      <c r="J15" s="14">
        <v>25</v>
      </c>
      <c r="K15" s="16">
        <f t="shared" si="0"/>
        <v>445</v>
      </c>
      <c r="N15" s="1"/>
      <c r="O15" s="1"/>
    </row>
    <row r="16" spans="2:15" s="3" customFormat="1" ht="15" customHeight="1">
      <c r="B16" s="15">
        <f t="shared" si="1"/>
        <v>13</v>
      </c>
      <c r="C16" s="13" t="s">
        <v>63</v>
      </c>
      <c r="D16" s="13" t="s">
        <v>64</v>
      </c>
      <c r="E16" s="13" t="s">
        <v>65</v>
      </c>
      <c r="F16" s="21" t="s">
        <v>4</v>
      </c>
      <c r="G16" s="13" t="s">
        <v>66</v>
      </c>
      <c r="H16" s="13">
        <v>3</v>
      </c>
      <c r="I16" s="14">
        <f>VLOOKUP(G16,'[1]PRETI AGENCIES'!$H$5:$I$101,2,FALSE)</f>
        <v>50</v>
      </c>
      <c r="J16" s="14">
        <v>25</v>
      </c>
      <c r="K16" s="16">
        <f t="shared" si="0"/>
        <v>175</v>
      </c>
      <c r="N16" s="1"/>
      <c r="O16" s="1"/>
    </row>
    <row r="17" spans="2:15" s="3" customFormat="1" ht="15" customHeight="1">
      <c r="B17" s="15">
        <f t="shared" si="1"/>
        <v>14</v>
      </c>
      <c r="C17" s="13" t="s">
        <v>67</v>
      </c>
      <c r="D17" s="13" t="s">
        <v>68</v>
      </c>
      <c r="E17" s="13" t="s">
        <v>69</v>
      </c>
      <c r="F17" s="21" t="s">
        <v>4</v>
      </c>
      <c r="G17" s="13" t="s">
        <v>27</v>
      </c>
      <c r="H17" s="13">
        <v>5</v>
      </c>
      <c r="I17" s="14">
        <f>VLOOKUP(G17,'[1]PRETI AGENCIES'!$H$5:$I$101,2,FALSE)</f>
        <v>50</v>
      </c>
      <c r="J17" s="14">
        <v>25</v>
      </c>
      <c r="K17" s="16">
        <f t="shared" si="0"/>
        <v>275</v>
      </c>
      <c r="N17" s="1"/>
      <c r="O17" s="1"/>
    </row>
    <row r="18" spans="2:15" s="3" customFormat="1" ht="15" customHeight="1">
      <c r="B18" s="15">
        <f t="shared" si="1"/>
        <v>15</v>
      </c>
      <c r="C18" s="13" t="s">
        <v>67</v>
      </c>
      <c r="D18" s="13" t="s">
        <v>70</v>
      </c>
      <c r="E18" s="13" t="s">
        <v>71</v>
      </c>
      <c r="F18" s="21" t="s">
        <v>4</v>
      </c>
      <c r="G18" s="13" t="s">
        <v>72</v>
      </c>
      <c r="H18" s="13">
        <v>40</v>
      </c>
      <c r="I18" s="14">
        <f>VLOOKUP(G18,'[1]PRETI AGENCIES'!$H$5:$I$101,2,FALSE)</f>
        <v>40</v>
      </c>
      <c r="J18" s="14">
        <v>25</v>
      </c>
      <c r="K18" s="16">
        <f t="shared" si="0"/>
        <v>1625</v>
      </c>
      <c r="N18" s="1"/>
      <c r="O18" s="1"/>
    </row>
    <row r="19" spans="2:15" s="3" customFormat="1" ht="15" customHeight="1">
      <c r="B19" s="15">
        <f t="shared" si="1"/>
        <v>16</v>
      </c>
      <c r="C19" s="13" t="s">
        <v>67</v>
      </c>
      <c r="D19" s="13" t="s">
        <v>73</v>
      </c>
      <c r="E19" s="13" t="s">
        <v>74</v>
      </c>
      <c r="F19" s="21" t="s">
        <v>4</v>
      </c>
      <c r="G19" s="13" t="s">
        <v>15</v>
      </c>
      <c r="H19" s="13">
        <v>20</v>
      </c>
      <c r="I19" s="14">
        <f>VLOOKUP(G19,'[1]PRETI AGENCIES'!$H$5:$I$101,2,FALSE)</f>
        <v>45</v>
      </c>
      <c r="J19" s="14">
        <v>25</v>
      </c>
      <c r="K19" s="16">
        <f t="shared" si="0"/>
        <v>925</v>
      </c>
      <c r="N19" s="1"/>
      <c r="O19" s="1"/>
    </row>
    <row r="20" spans="2:15" s="3" customFormat="1" ht="15" customHeight="1">
      <c r="B20" s="15">
        <f t="shared" si="1"/>
        <v>17</v>
      </c>
      <c r="C20" s="13" t="s">
        <v>75</v>
      </c>
      <c r="D20" s="13" t="s">
        <v>76</v>
      </c>
      <c r="E20" s="13" t="s">
        <v>77</v>
      </c>
      <c r="F20" s="21" t="s">
        <v>4</v>
      </c>
      <c r="G20" s="13" t="s">
        <v>66</v>
      </c>
      <c r="H20" s="13">
        <v>30</v>
      </c>
      <c r="I20" s="14">
        <f>VLOOKUP(G20,'[1]PRETI AGENCIES'!$H$5:$I$101,2,FALSE)</f>
        <v>50</v>
      </c>
      <c r="J20" s="14">
        <v>25</v>
      </c>
      <c r="K20" s="16">
        <f t="shared" si="0"/>
        <v>1525</v>
      </c>
      <c r="N20" s="1"/>
      <c r="O20" s="1"/>
    </row>
    <row r="21" spans="2:15" s="3" customFormat="1" ht="15" customHeight="1">
      <c r="B21" s="15">
        <f t="shared" si="1"/>
        <v>18</v>
      </c>
      <c r="C21" s="13" t="s">
        <v>75</v>
      </c>
      <c r="D21" s="13" t="s">
        <v>78</v>
      </c>
      <c r="E21" s="13" t="s">
        <v>79</v>
      </c>
      <c r="F21" s="21" t="s">
        <v>4</v>
      </c>
      <c r="G21" s="13" t="s">
        <v>20</v>
      </c>
      <c r="H21" s="13">
        <v>6</v>
      </c>
      <c r="I21" s="14">
        <f>VLOOKUP(G21,'[1]PRETI AGENCIES'!$H$5:$I$101,2,FALSE)</f>
        <v>40</v>
      </c>
      <c r="J21" s="14">
        <v>25</v>
      </c>
      <c r="K21" s="16">
        <f t="shared" si="0"/>
        <v>265</v>
      </c>
      <c r="N21" s="1"/>
      <c r="O21" s="1"/>
    </row>
    <row r="22" spans="2:15" s="3" customFormat="1" ht="15" customHeight="1">
      <c r="B22" s="15">
        <f t="shared" si="1"/>
        <v>19</v>
      </c>
      <c r="C22" s="13" t="s">
        <v>75</v>
      </c>
      <c r="D22" s="13" t="s">
        <v>80</v>
      </c>
      <c r="E22" s="13" t="s">
        <v>81</v>
      </c>
      <c r="F22" s="21" t="s">
        <v>4</v>
      </c>
      <c r="G22" s="13" t="s">
        <v>15</v>
      </c>
      <c r="H22" s="13">
        <v>44</v>
      </c>
      <c r="I22" s="14">
        <f>VLOOKUP(G22,'[1]PRETI AGENCIES'!$H$5:$I$101,2,FALSE)</f>
        <v>45</v>
      </c>
      <c r="J22" s="14">
        <v>25</v>
      </c>
      <c r="K22" s="16">
        <f t="shared" si="0"/>
        <v>2005</v>
      </c>
      <c r="N22" s="1"/>
      <c r="O22" s="1"/>
    </row>
    <row r="23" spans="2:15" s="3" customFormat="1" ht="15" customHeight="1">
      <c r="B23" s="15">
        <f t="shared" si="1"/>
        <v>20</v>
      </c>
      <c r="C23" s="13" t="s">
        <v>75</v>
      </c>
      <c r="D23" s="13" t="s">
        <v>82</v>
      </c>
      <c r="E23" s="13" t="s">
        <v>83</v>
      </c>
      <c r="F23" s="21" t="s">
        <v>4</v>
      </c>
      <c r="G23" s="13" t="s">
        <v>29</v>
      </c>
      <c r="H23" s="13">
        <v>18</v>
      </c>
      <c r="I23" s="14">
        <f>VLOOKUP(G23,'[1]PRETI AGENCIES'!$H$5:$I$101,2,FALSE)</f>
        <v>80</v>
      </c>
      <c r="J23" s="14">
        <v>25</v>
      </c>
      <c r="K23" s="16">
        <f t="shared" si="0"/>
        <v>1465</v>
      </c>
      <c r="N23" s="1"/>
      <c r="O23" s="1"/>
    </row>
    <row r="24" spans="2:15" s="3" customFormat="1" ht="15" customHeight="1">
      <c r="B24" s="15">
        <f t="shared" si="1"/>
        <v>21</v>
      </c>
      <c r="C24" s="13" t="s">
        <v>84</v>
      </c>
      <c r="D24" s="13" t="s">
        <v>85</v>
      </c>
      <c r="E24" s="13" t="s">
        <v>86</v>
      </c>
      <c r="F24" s="21" t="s">
        <v>4</v>
      </c>
      <c r="G24" s="13" t="s">
        <v>27</v>
      </c>
      <c r="H24" s="13">
        <v>36</v>
      </c>
      <c r="I24" s="14">
        <f>VLOOKUP(G24,'[1]PRETI AGENCIES'!$H$5:$I$101,2,FALSE)</f>
        <v>50</v>
      </c>
      <c r="J24" s="14">
        <v>25</v>
      </c>
      <c r="K24" s="16">
        <f t="shared" si="0"/>
        <v>1825</v>
      </c>
      <c r="N24" s="1"/>
      <c r="O24" s="1"/>
    </row>
    <row r="25" spans="2:15" s="3" customFormat="1" ht="15" customHeight="1">
      <c r="B25" s="15">
        <f t="shared" si="1"/>
        <v>22</v>
      </c>
      <c r="C25" s="13" t="s">
        <v>84</v>
      </c>
      <c r="D25" s="13" t="s">
        <v>87</v>
      </c>
      <c r="E25" s="13" t="s">
        <v>88</v>
      </c>
      <c r="F25" s="21" t="s">
        <v>4</v>
      </c>
      <c r="G25" s="13" t="s">
        <v>72</v>
      </c>
      <c r="H25" s="13">
        <v>125</v>
      </c>
      <c r="I25" s="14">
        <f>VLOOKUP(G25,'[1]PRETI AGENCIES'!$H$5:$I$101,2,FALSE)</f>
        <v>40</v>
      </c>
      <c r="J25" s="14">
        <v>25</v>
      </c>
      <c r="K25" s="16">
        <f t="shared" si="0"/>
        <v>5025</v>
      </c>
      <c r="N25" s="1"/>
      <c r="O25" s="1"/>
    </row>
    <row r="26" spans="2:15" s="3" customFormat="1" ht="15" customHeight="1">
      <c r="B26" s="15">
        <f t="shared" si="1"/>
        <v>23</v>
      </c>
      <c r="C26" s="13" t="s">
        <v>89</v>
      </c>
      <c r="D26" s="13" t="s">
        <v>90</v>
      </c>
      <c r="E26" s="13" t="s">
        <v>91</v>
      </c>
      <c r="F26" s="21" t="s">
        <v>4</v>
      </c>
      <c r="G26" s="13" t="s">
        <v>16</v>
      </c>
      <c r="H26" s="13">
        <v>10</v>
      </c>
      <c r="I26" s="14">
        <f>VLOOKUP(G26,'[1]PRETI AGENCIES'!$H$5:$I$101,2,FALSE)</f>
        <v>40</v>
      </c>
      <c r="J26" s="14">
        <v>25</v>
      </c>
      <c r="K26" s="16">
        <f t="shared" si="0"/>
        <v>425</v>
      </c>
      <c r="N26" s="1"/>
      <c r="O26" s="1"/>
    </row>
    <row r="27" spans="2:15" s="3" customFormat="1" ht="15" customHeight="1">
      <c r="B27" s="15">
        <f t="shared" si="1"/>
        <v>24</v>
      </c>
      <c r="C27" s="13" t="s">
        <v>92</v>
      </c>
      <c r="D27" s="13" t="s">
        <v>93</v>
      </c>
      <c r="E27" s="13" t="s">
        <v>94</v>
      </c>
      <c r="F27" s="21" t="s">
        <v>4</v>
      </c>
      <c r="G27" s="13" t="s">
        <v>23</v>
      </c>
      <c r="H27" s="13">
        <v>18</v>
      </c>
      <c r="I27" s="14">
        <f>VLOOKUP(G27,'[1]PRETI AGENCIES'!$H$5:$I$101,2,FALSE)</f>
        <v>60</v>
      </c>
      <c r="J27" s="14">
        <v>25</v>
      </c>
      <c r="K27" s="16">
        <f t="shared" si="0"/>
        <v>1105</v>
      </c>
      <c r="N27" s="1"/>
      <c r="O27" s="1"/>
    </row>
    <row r="28" spans="2:15" s="3" customFormat="1" ht="15" customHeight="1">
      <c r="B28" s="15">
        <f t="shared" si="1"/>
        <v>25</v>
      </c>
      <c r="C28" s="13" t="s">
        <v>92</v>
      </c>
      <c r="D28" s="13" t="s">
        <v>95</v>
      </c>
      <c r="E28" s="13" t="s">
        <v>96</v>
      </c>
      <c r="F28" s="21" t="s">
        <v>4</v>
      </c>
      <c r="G28" s="13" t="s">
        <v>97</v>
      </c>
      <c r="H28" s="13">
        <v>15</v>
      </c>
      <c r="I28" s="14">
        <f>VLOOKUP(G28,'[1]PRETI AGENCIES'!$H$5:$I$101,2,FALSE)</f>
        <v>67</v>
      </c>
      <c r="J28" s="14">
        <v>25</v>
      </c>
      <c r="K28" s="16">
        <f t="shared" si="0"/>
        <v>1030</v>
      </c>
      <c r="N28" s="1"/>
      <c r="O28" s="1"/>
    </row>
    <row r="29" spans="2:15" s="3" customFormat="1" ht="15" customHeight="1">
      <c r="B29" s="15">
        <f t="shared" si="1"/>
        <v>26</v>
      </c>
      <c r="C29" s="13" t="s">
        <v>92</v>
      </c>
      <c r="D29" s="13" t="s">
        <v>98</v>
      </c>
      <c r="E29" s="13" t="s">
        <v>99</v>
      </c>
      <c r="F29" s="21" t="s">
        <v>4</v>
      </c>
      <c r="G29" s="13" t="s">
        <v>27</v>
      </c>
      <c r="H29" s="13">
        <v>11</v>
      </c>
      <c r="I29" s="14">
        <f>VLOOKUP(G29,'[1]PRETI AGENCIES'!$H$5:$I$101,2,FALSE)</f>
        <v>50</v>
      </c>
      <c r="J29" s="14">
        <v>25</v>
      </c>
      <c r="K29" s="16">
        <f t="shared" si="0"/>
        <v>575</v>
      </c>
      <c r="N29" s="1"/>
      <c r="O29" s="1"/>
    </row>
    <row r="30" spans="2:15" s="3" customFormat="1" ht="15" customHeight="1">
      <c r="B30" s="15">
        <f t="shared" si="1"/>
        <v>27</v>
      </c>
      <c r="C30" s="13" t="s">
        <v>92</v>
      </c>
      <c r="D30" s="13" t="s">
        <v>100</v>
      </c>
      <c r="E30" s="13" t="s">
        <v>101</v>
      </c>
      <c r="F30" s="21" t="s">
        <v>4</v>
      </c>
      <c r="G30" s="13" t="s">
        <v>27</v>
      </c>
      <c r="H30" s="13">
        <v>15</v>
      </c>
      <c r="I30" s="14">
        <f>VLOOKUP(G30,'[1]PRETI AGENCIES'!$H$5:$I$101,2,FALSE)</f>
        <v>50</v>
      </c>
      <c r="J30" s="14">
        <v>25</v>
      </c>
      <c r="K30" s="16">
        <f t="shared" si="0"/>
        <v>775</v>
      </c>
      <c r="N30" s="1"/>
      <c r="O30" s="1"/>
    </row>
    <row r="31" spans="2:15" s="3" customFormat="1" ht="15" customHeight="1">
      <c r="B31" s="15">
        <f t="shared" si="1"/>
        <v>28</v>
      </c>
      <c r="C31" s="13" t="s">
        <v>102</v>
      </c>
      <c r="D31" s="13" t="s">
        <v>103</v>
      </c>
      <c r="E31" s="13" t="s">
        <v>104</v>
      </c>
      <c r="F31" s="21" t="s">
        <v>4</v>
      </c>
      <c r="G31" s="13" t="s">
        <v>26</v>
      </c>
      <c r="H31" s="13">
        <v>20</v>
      </c>
      <c r="I31" s="14">
        <f>VLOOKUP(G31,'[1]PRETI AGENCIES'!$H$5:$I$101,2,FALSE)</f>
        <v>40</v>
      </c>
      <c r="J31" s="14">
        <v>25</v>
      </c>
      <c r="K31" s="16">
        <f t="shared" si="0"/>
        <v>825</v>
      </c>
      <c r="N31" s="1"/>
      <c r="O31" s="1"/>
    </row>
    <row r="32" spans="2:15" s="3" customFormat="1" ht="15" customHeight="1">
      <c r="B32" s="15">
        <f t="shared" si="1"/>
        <v>29</v>
      </c>
      <c r="C32" s="13" t="s">
        <v>102</v>
      </c>
      <c r="D32" s="13" t="s">
        <v>105</v>
      </c>
      <c r="E32" s="13" t="s">
        <v>106</v>
      </c>
      <c r="F32" s="21" t="s">
        <v>4</v>
      </c>
      <c r="G32" s="13" t="s">
        <v>17</v>
      </c>
      <c r="H32" s="13">
        <v>4</v>
      </c>
      <c r="I32" s="14">
        <f>VLOOKUP(G32,'[1]PRETI AGENCIES'!$H$5:$I$101,2,FALSE)</f>
        <v>40</v>
      </c>
      <c r="J32" s="14">
        <v>25</v>
      </c>
      <c r="K32" s="16">
        <f t="shared" si="0"/>
        <v>185</v>
      </c>
      <c r="N32" s="1"/>
      <c r="O32" s="1"/>
    </row>
    <row r="33" spans="2:15" s="3" customFormat="1" ht="15" customHeight="1">
      <c r="B33" s="15">
        <f t="shared" si="1"/>
        <v>30</v>
      </c>
      <c r="C33" s="13" t="s">
        <v>102</v>
      </c>
      <c r="D33" s="13" t="s">
        <v>107</v>
      </c>
      <c r="E33" s="13" t="s">
        <v>108</v>
      </c>
      <c r="F33" s="21" t="s">
        <v>4</v>
      </c>
      <c r="G33" s="13" t="s">
        <v>19</v>
      </c>
      <c r="H33" s="13">
        <v>7</v>
      </c>
      <c r="I33" s="14">
        <f>VLOOKUP(G33,'[1]PRETI AGENCIES'!$H$5:$I$101,2,FALSE)</f>
        <v>45</v>
      </c>
      <c r="J33" s="14">
        <v>25</v>
      </c>
      <c r="K33" s="16">
        <f t="shared" si="0"/>
        <v>340</v>
      </c>
      <c r="N33" s="1"/>
      <c r="O33" s="1"/>
    </row>
    <row r="34" spans="2:15" s="3" customFormat="1" ht="15" customHeight="1">
      <c r="B34" s="15">
        <f t="shared" si="1"/>
        <v>31</v>
      </c>
      <c r="C34" s="13" t="s">
        <v>102</v>
      </c>
      <c r="D34" s="13" t="s">
        <v>109</v>
      </c>
      <c r="E34" s="13" t="s">
        <v>110</v>
      </c>
      <c r="F34" s="21" t="s">
        <v>4</v>
      </c>
      <c r="G34" s="13" t="s">
        <v>20</v>
      </c>
      <c r="H34" s="13">
        <v>14</v>
      </c>
      <c r="I34" s="14">
        <f>VLOOKUP(G34,'[1]PRETI AGENCIES'!$H$5:$I$101,2,FALSE)</f>
        <v>40</v>
      </c>
      <c r="J34" s="14">
        <v>25</v>
      </c>
      <c r="K34" s="16">
        <f t="shared" si="0"/>
        <v>585</v>
      </c>
      <c r="N34" s="1"/>
      <c r="O34" s="1"/>
    </row>
    <row r="35" spans="2:15" s="3" customFormat="1" ht="15" customHeight="1">
      <c r="B35" s="15">
        <f t="shared" si="1"/>
        <v>32</v>
      </c>
      <c r="C35" s="13" t="s">
        <v>102</v>
      </c>
      <c r="D35" s="13" t="s">
        <v>111</v>
      </c>
      <c r="E35" s="13" t="s">
        <v>112</v>
      </c>
      <c r="F35" s="21" t="s">
        <v>4</v>
      </c>
      <c r="G35" s="13" t="s">
        <v>113</v>
      </c>
      <c r="H35" s="13">
        <v>12</v>
      </c>
      <c r="I35" s="14">
        <f>VLOOKUP(G35,'[1]PRETI AGENCIES'!$H$5:$I$101,2,FALSE)</f>
        <v>60</v>
      </c>
      <c r="J35" s="14">
        <v>25</v>
      </c>
      <c r="K35" s="16">
        <f t="shared" si="0"/>
        <v>745</v>
      </c>
      <c r="N35" s="1"/>
      <c r="O35" s="1"/>
    </row>
    <row r="36" spans="2:15" s="3" customFormat="1" ht="15" customHeight="1">
      <c r="B36" s="15">
        <f t="shared" si="1"/>
        <v>33</v>
      </c>
      <c r="C36" s="13" t="s">
        <v>102</v>
      </c>
      <c r="D36" s="13" t="s">
        <v>114</v>
      </c>
      <c r="E36" s="13" t="s">
        <v>115</v>
      </c>
      <c r="F36" s="21" t="s">
        <v>4</v>
      </c>
      <c r="G36" s="13" t="s">
        <v>21</v>
      </c>
      <c r="H36" s="13">
        <v>20</v>
      </c>
      <c r="I36" s="14">
        <f>VLOOKUP(G36,'[1]PRETI AGENCIES'!$H$5:$I$101,2,FALSE)</f>
        <v>45</v>
      </c>
      <c r="J36" s="14">
        <v>25</v>
      </c>
      <c r="K36" s="16">
        <f t="shared" ref="K36:K67" si="2">H36*I36+J36</f>
        <v>925</v>
      </c>
      <c r="N36" s="1"/>
      <c r="O36" s="1"/>
    </row>
    <row r="37" spans="2:15" s="3" customFormat="1" ht="15" customHeight="1">
      <c r="B37" s="15">
        <f t="shared" si="1"/>
        <v>34</v>
      </c>
      <c r="C37" s="13" t="s">
        <v>102</v>
      </c>
      <c r="D37" s="13" t="s">
        <v>116</v>
      </c>
      <c r="E37" s="13" t="s">
        <v>117</v>
      </c>
      <c r="F37" s="21" t="s">
        <v>4</v>
      </c>
      <c r="G37" s="13" t="s">
        <v>15</v>
      </c>
      <c r="H37" s="13">
        <v>13</v>
      </c>
      <c r="I37" s="14">
        <f>VLOOKUP(G37,'[1]PRETI AGENCIES'!$H$5:$I$101,2,FALSE)</f>
        <v>45</v>
      </c>
      <c r="J37" s="14">
        <v>25</v>
      </c>
      <c r="K37" s="16">
        <f t="shared" si="2"/>
        <v>610</v>
      </c>
      <c r="N37" s="1"/>
      <c r="O37" s="1"/>
    </row>
    <row r="38" spans="2:15" s="3" customFormat="1" ht="15" customHeight="1">
      <c r="B38" s="15">
        <f t="shared" si="1"/>
        <v>35</v>
      </c>
      <c r="C38" s="13" t="s">
        <v>102</v>
      </c>
      <c r="D38" s="13" t="s">
        <v>118</v>
      </c>
      <c r="E38" s="13" t="s">
        <v>119</v>
      </c>
      <c r="F38" s="21" t="s">
        <v>4</v>
      </c>
      <c r="G38" s="13" t="s">
        <v>30</v>
      </c>
      <c r="H38" s="13">
        <v>2</v>
      </c>
      <c r="I38" s="14">
        <f>VLOOKUP(G38,'[1]PRETI AGENCIES'!$H$5:$I$101,2,FALSE)</f>
        <v>50</v>
      </c>
      <c r="J38" s="14">
        <v>25</v>
      </c>
      <c r="K38" s="16">
        <f t="shared" si="2"/>
        <v>125</v>
      </c>
      <c r="N38" s="1"/>
      <c r="O38" s="1"/>
    </row>
    <row r="39" spans="2:15" s="3" customFormat="1" ht="15" customHeight="1">
      <c r="B39" s="15">
        <f t="shared" si="1"/>
        <v>36</v>
      </c>
      <c r="C39" s="13" t="s">
        <v>102</v>
      </c>
      <c r="D39" s="13" t="s">
        <v>120</v>
      </c>
      <c r="E39" s="13" t="s">
        <v>121</v>
      </c>
      <c r="F39" s="21" t="s">
        <v>4</v>
      </c>
      <c r="G39" s="13" t="s">
        <v>27</v>
      </c>
      <c r="H39" s="13">
        <v>10</v>
      </c>
      <c r="I39" s="14">
        <f>VLOOKUP(G39,'[1]PRETI AGENCIES'!$H$5:$I$101,2,FALSE)</f>
        <v>50</v>
      </c>
      <c r="J39" s="14">
        <v>25</v>
      </c>
      <c r="K39" s="16">
        <f t="shared" si="2"/>
        <v>525</v>
      </c>
      <c r="N39" s="1"/>
      <c r="O39" s="1"/>
    </row>
    <row r="40" spans="2:15" s="3" customFormat="1" ht="15" customHeight="1">
      <c r="B40" s="15">
        <f t="shared" si="1"/>
        <v>37</v>
      </c>
      <c r="C40" s="13" t="s">
        <v>102</v>
      </c>
      <c r="D40" s="13" t="s">
        <v>122</v>
      </c>
      <c r="E40" s="13" t="s">
        <v>123</v>
      </c>
      <c r="F40" s="21" t="s">
        <v>4</v>
      </c>
      <c r="G40" s="13" t="s">
        <v>72</v>
      </c>
      <c r="H40" s="13">
        <v>18</v>
      </c>
      <c r="I40" s="14">
        <f>VLOOKUP(G40,'[1]PRETI AGENCIES'!$H$5:$I$101,2,FALSE)</f>
        <v>40</v>
      </c>
      <c r="J40" s="14">
        <v>25</v>
      </c>
      <c r="K40" s="16">
        <f t="shared" si="2"/>
        <v>745</v>
      </c>
      <c r="N40" s="1"/>
      <c r="O40" s="1"/>
    </row>
    <row r="41" spans="2:15" s="3" customFormat="1" ht="15" customHeight="1">
      <c r="B41" s="15">
        <f t="shared" si="1"/>
        <v>38</v>
      </c>
      <c r="C41" s="13" t="s">
        <v>102</v>
      </c>
      <c r="D41" s="13" t="s">
        <v>124</v>
      </c>
      <c r="E41" s="13" t="s">
        <v>125</v>
      </c>
      <c r="F41" s="21" t="s">
        <v>4</v>
      </c>
      <c r="G41" s="13" t="s">
        <v>15</v>
      </c>
      <c r="H41" s="13">
        <v>30</v>
      </c>
      <c r="I41" s="14">
        <f>VLOOKUP(G41,'[1]PRETI AGENCIES'!$H$5:$I$101,2,FALSE)</f>
        <v>45</v>
      </c>
      <c r="J41" s="14">
        <v>25</v>
      </c>
      <c r="K41" s="16">
        <f t="shared" si="2"/>
        <v>1375</v>
      </c>
      <c r="N41" s="1"/>
      <c r="O41" s="1"/>
    </row>
    <row r="42" spans="2:15" s="3" customFormat="1" ht="15" customHeight="1">
      <c r="B42" s="15">
        <f t="shared" si="1"/>
        <v>39</v>
      </c>
      <c r="C42" s="13" t="s">
        <v>126</v>
      </c>
      <c r="D42" s="13" t="s">
        <v>127</v>
      </c>
      <c r="E42" s="13" t="s">
        <v>128</v>
      </c>
      <c r="F42" s="21" t="s">
        <v>4</v>
      </c>
      <c r="G42" s="13" t="s">
        <v>129</v>
      </c>
      <c r="H42" s="13">
        <v>9</v>
      </c>
      <c r="I42" s="14">
        <f>VLOOKUP(G42,'[1]PRETI AGENCIES'!$H$5:$I$101,2,FALSE)</f>
        <v>40</v>
      </c>
      <c r="J42" s="14">
        <v>25</v>
      </c>
      <c r="K42" s="16">
        <f t="shared" si="2"/>
        <v>385</v>
      </c>
      <c r="N42" s="1"/>
      <c r="O42" s="1"/>
    </row>
    <row r="43" spans="2:15" s="3" customFormat="1" ht="15" customHeight="1">
      <c r="B43" s="15">
        <f t="shared" si="1"/>
        <v>40</v>
      </c>
      <c r="C43" s="13" t="s">
        <v>126</v>
      </c>
      <c r="D43" s="13" t="s">
        <v>130</v>
      </c>
      <c r="E43" s="13" t="s">
        <v>131</v>
      </c>
      <c r="F43" s="21" t="s">
        <v>4</v>
      </c>
      <c r="G43" s="13" t="s">
        <v>113</v>
      </c>
      <c r="H43" s="13">
        <v>5</v>
      </c>
      <c r="I43" s="14">
        <f>VLOOKUP(G43,'[1]PRETI AGENCIES'!$H$5:$I$101,2,FALSE)</f>
        <v>60</v>
      </c>
      <c r="J43" s="14">
        <v>25</v>
      </c>
      <c r="K43" s="16">
        <f t="shared" si="2"/>
        <v>325</v>
      </c>
      <c r="N43" s="1"/>
      <c r="O43" s="1"/>
    </row>
    <row r="44" spans="2:15" s="3" customFormat="1" ht="15" customHeight="1">
      <c r="B44" s="15">
        <f t="shared" si="1"/>
        <v>41</v>
      </c>
      <c r="C44" s="13" t="s">
        <v>126</v>
      </c>
      <c r="D44" s="13" t="s">
        <v>132</v>
      </c>
      <c r="E44" s="13" t="s">
        <v>133</v>
      </c>
      <c r="F44" s="21" t="s">
        <v>4</v>
      </c>
      <c r="G44" s="13" t="s">
        <v>31</v>
      </c>
      <c r="H44" s="13">
        <v>18</v>
      </c>
      <c r="I44" s="14">
        <f>VLOOKUP(G44,'[1]PRETI AGENCIES'!$H$5:$I$101,2,FALSE)</f>
        <v>40</v>
      </c>
      <c r="J44" s="14">
        <v>25</v>
      </c>
      <c r="K44" s="16">
        <f t="shared" si="2"/>
        <v>745</v>
      </c>
      <c r="N44" s="1"/>
      <c r="O44" s="1"/>
    </row>
    <row r="45" spans="2:15" s="3" customFormat="1" ht="15" customHeight="1">
      <c r="B45" s="15">
        <f t="shared" si="1"/>
        <v>42</v>
      </c>
      <c r="C45" s="13" t="s">
        <v>134</v>
      </c>
      <c r="D45" s="13" t="s">
        <v>135</v>
      </c>
      <c r="E45" s="13" t="s">
        <v>136</v>
      </c>
      <c r="F45" s="21" t="s">
        <v>4</v>
      </c>
      <c r="G45" s="13" t="s">
        <v>21</v>
      </c>
      <c r="H45" s="13">
        <v>47</v>
      </c>
      <c r="I45" s="14">
        <f>VLOOKUP(G45,'[1]PRETI AGENCIES'!$H$5:$I$101,2,FALSE)</f>
        <v>45</v>
      </c>
      <c r="J45" s="14">
        <v>25</v>
      </c>
      <c r="K45" s="16">
        <f t="shared" si="2"/>
        <v>2140</v>
      </c>
      <c r="N45" s="1"/>
      <c r="O45" s="1"/>
    </row>
    <row r="46" spans="2:15" s="3" customFormat="1" ht="15" customHeight="1">
      <c r="B46" s="15">
        <f t="shared" si="1"/>
        <v>43</v>
      </c>
      <c r="C46" s="13" t="s">
        <v>137</v>
      </c>
      <c r="D46" s="13" t="s">
        <v>138</v>
      </c>
      <c r="E46" s="13" t="s">
        <v>139</v>
      </c>
      <c r="F46" s="21" t="s">
        <v>4</v>
      </c>
      <c r="G46" s="21" t="s">
        <v>52</v>
      </c>
      <c r="H46" s="13">
        <v>6</v>
      </c>
      <c r="I46" s="14">
        <f>VLOOKUP(G46,'[1]PRETI AGENCIES'!$H$5:$I$101,2,FALSE)</f>
        <v>45</v>
      </c>
      <c r="J46" s="14">
        <v>25</v>
      </c>
      <c r="K46" s="16">
        <f t="shared" si="2"/>
        <v>295</v>
      </c>
      <c r="N46" s="1"/>
      <c r="O46" s="1"/>
    </row>
    <row r="47" spans="2:15" s="3" customFormat="1" ht="15" customHeight="1">
      <c r="B47" s="15">
        <f t="shared" si="1"/>
        <v>44</v>
      </c>
      <c r="C47" s="13" t="s">
        <v>137</v>
      </c>
      <c r="D47" s="13" t="s">
        <v>140</v>
      </c>
      <c r="E47" s="13" t="s">
        <v>141</v>
      </c>
      <c r="F47" s="21" t="s">
        <v>4</v>
      </c>
      <c r="G47" s="13" t="s">
        <v>27</v>
      </c>
      <c r="H47" s="13">
        <v>16</v>
      </c>
      <c r="I47" s="14">
        <f>VLOOKUP(G47,'[1]PRETI AGENCIES'!$H$5:$I$101,2,FALSE)</f>
        <v>50</v>
      </c>
      <c r="J47" s="14">
        <v>25</v>
      </c>
      <c r="K47" s="16">
        <f t="shared" si="2"/>
        <v>825</v>
      </c>
      <c r="N47" s="1"/>
      <c r="O47" s="1"/>
    </row>
    <row r="48" spans="2:15" s="3" customFormat="1" ht="15" customHeight="1">
      <c r="B48" s="15">
        <f t="shared" si="1"/>
        <v>45</v>
      </c>
      <c r="C48" s="13" t="s">
        <v>137</v>
      </c>
      <c r="D48" s="13" t="s">
        <v>142</v>
      </c>
      <c r="E48" s="13" t="s">
        <v>143</v>
      </c>
      <c r="F48" s="21" t="s">
        <v>4</v>
      </c>
      <c r="G48" s="13" t="s">
        <v>144</v>
      </c>
      <c r="H48" s="13">
        <v>5</v>
      </c>
      <c r="I48" s="14">
        <f>VLOOKUP(G48,'[1]PRETI AGENCIES'!$H$5:$I$101,2,FALSE)</f>
        <v>100</v>
      </c>
      <c r="J48" s="14">
        <v>25</v>
      </c>
      <c r="K48" s="16">
        <f t="shared" si="2"/>
        <v>525</v>
      </c>
      <c r="N48" s="1"/>
      <c r="O48" s="1"/>
    </row>
    <row r="49" spans="2:15" s="3" customFormat="1" ht="15" customHeight="1">
      <c r="B49" s="15">
        <f t="shared" si="1"/>
        <v>46</v>
      </c>
      <c r="C49" s="13" t="s">
        <v>145</v>
      </c>
      <c r="D49" s="13" t="s">
        <v>146</v>
      </c>
      <c r="E49" s="13" t="s">
        <v>147</v>
      </c>
      <c r="F49" s="21" t="s">
        <v>4</v>
      </c>
      <c r="G49" s="13" t="s">
        <v>17</v>
      </c>
      <c r="H49" s="13">
        <v>8</v>
      </c>
      <c r="I49" s="14">
        <f>VLOOKUP(G49,'[1]PRETI AGENCIES'!$H$5:$I$101,2,FALSE)</f>
        <v>40</v>
      </c>
      <c r="J49" s="14">
        <v>25</v>
      </c>
      <c r="K49" s="16">
        <f t="shared" si="2"/>
        <v>345</v>
      </c>
      <c r="N49" s="1"/>
      <c r="O49" s="1"/>
    </row>
    <row r="50" spans="2:15" s="3" customFormat="1" ht="15" customHeight="1">
      <c r="B50" s="15">
        <f t="shared" si="1"/>
        <v>47</v>
      </c>
      <c r="C50" s="13" t="s">
        <v>145</v>
      </c>
      <c r="D50" s="13" t="s">
        <v>148</v>
      </c>
      <c r="E50" s="13" t="s">
        <v>149</v>
      </c>
      <c r="F50" s="21" t="s">
        <v>4</v>
      </c>
      <c r="G50" s="13" t="s">
        <v>18</v>
      </c>
      <c r="H50" s="13">
        <v>12</v>
      </c>
      <c r="I50" s="14">
        <f>VLOOKUP(G50,'[1]PRETI AGENCIES'!$H$5:$I$101,2,FALSE)</f>
        <v>55</v>
      </c>
      <c r="J50" s="14">
        <v>25</v>
      </c>
      <c r="K50" s="16">
        <f t="shared" si="2"/>
        <v>685</v>
      </c>
      <c r="N50" s="1"/>
      <c r="O50" s="1"/>
    </row>
    <row r="51" spans="2:15" s="3" customFormat="1" ht="15" customHeight="1">
      <c r="B51" s="15">
        <f t="shared" si="1"/>
        <v>48</v>
      </c>
      <c r="C51" s="13" t="s">
        <v>145</v>
      </c>
      <c r="D51" s="13" t="s">
        <v>150</v>
      </c>
      <c r="E51" s="13" t="s">
        <v>151</v>
      </c>
      <c r="F51" s="21" t="s">
        <v>4</v>
      </c>
      <c r="G51" s="13" t="s">
        <v>15</v>
      </c>
      <c r="H51" s="13">
        <v>32</v>
      </c>
      <c r="I51" s="14">
        <f>VLOOKUP(G51,'[1]PRETI AGENCIES'!$H$5:$I$101,2,FALSE)</f>
        <v>45</v>
      </c>
      <c r="J51" s="14">
        <v>25</v>
      </c>
      <c r="K51" s="16">
        <f t="shared" si="2"/>
        <v>1465</v>
      </c>
      <c r="N51" s="1"/>
      <c r="O51" s="1"/>
    </row>
    <row r="52" spans="2:15" s="3" customFormat="1" ht="15" customHeight="1">
      <c r="B52" s="15">
        <f t="shared" si="1"/>
        <v>49</v>
      </c>
      <c r="C52" s="13" t="s">
        <v>145</v>
      </c>
      <c r="D52" s="13" t="s">
        <v>152</v>
      </c>
      <c r="E52" s="13" t="s">
        <v>153</v>
      </c>
      <c r="F52" s="21" t="s">
        <v>4</v>
      </c>
      <c r="G52" s="13" t="s">
        <v>18</v>
      </c>
      <c r="H52" s="13">
        <v>66</v>
      </c>
      <c r="I52" s="14">
        <f>VLOOKUP(G52,'[1]PRETI AGENCIES'!$H$5:$I$101,2,FALSE)</f>
        <v>55</v>
      </c>
      <c r="J52" s="14">
        <v>25</v>
      </c>
      <c r="K52" s="16">
        <f t="shared" si="2"/>
        <v>3655</v>
      </c>
      <c r="N52" s="1"/>
      <c r="O52" s="1"/>
    </row>
    <row r="53" spans="2:15" s="3" customFormat="1" ht="15" customHeight="1">
      <c r="B53" s="15">
        <f t="shared" si="1"/>
        <v>50</v>
      </c>
      <c r="C53" s="13" t="s">
        <v>154</v>
      </c>
      <c r="D53" s="13" t="s">
        <v>155</v>
      </c>
      <c r="E53" s="13" t="s">
        <v>156</v>
      </c>
      <c r="F53" s="21" t="s">
        <v>4</v>
      </c>
      <c r="G53" s="13" t="s">
        <v>16</v>
      </c>
      <c r="H53" s="13">
        <v>70</v>
      </c>
      <c r="I53" s="14">
        <f>VLOOKUP(G53,'[1]PRETI AGENCIES'!$H$5:$I$101,2,FALSE)</f>
        <v>40</v>
      </c>
      <c r="J53" s="14">
        <v>25</v>
      </c>
      <c r="K53" s="16">
        <f t="shared" si="2"/>
        <v>2825</v>
      </c>
      <c r="N53" s="1"/>
      <c r="O53" s="1"/>
    </row>
    <row r="54" spans="2:15" s="3" customFormat="1" ht="15" customHeight="1">
      <c r="B54" s="15">
        <f t="shared" si="1"/>
        <v>51</v>
      </c>
      <c r="C54" s="13" t="s">
        <v>154</v>
      </c>
      <c r="D54" s="13" t="s">
        <v>157</v>
      </c>
      <c r="E54" s="13" t="s">
        <v>158</v>
      </c>
      <c r="F54" s="21" t="s">
        <v>4</v>
      </c>
      <c r="G54" s="13" t="s">
        <v>26</v>
      </c>
      <c r="H54" s="13">
        <v>31</v>
      </c>
      <c r="I54" s="14">
        <f>VLOOKUP(G54,'[1]PRETI AGENCIES'!$H$5:$I$101,2,FALSE)</f>
        <v>40</v>
      </c>
      <c r="J54" s="14">
        <v>25</v>
      </c>
      <c r="K54" s="16">
        <f t="shared" si="2"/>
        <v>1265</v>
      </c>
      <c r="N54" s="1"/>
      <c r="O54" s="1"/>
    </row>
    <row r="55" spans="2:15" s="3" customFormat="1" ht="15" customHeight="1">
      <c r="B55" s="15">
        <f t="shared" si="1"/>
        <v>52</v>
      </c>
      <c r="C55" s="13" t="s">
        <v>154</v>
      </c>
      <c r="D55" s="13" t="s">
        <v>159</v>
      </c>
      <c r="E55" s="13" t="s">
        <v>160</v>
      </c>
      <c r="F55" s="21" t="s">
        <v>4</v>
      </c>
      <c r="G55" s="13" t="s">
        <v>72</v>
      </c>
      <c r="H55" s="13">
        <v>18</v>
      </c>
      <c r="I55" s="14">
        <f>VLOOKUP(G55,'[1]PRETI AGENCIES'!$H$5:$I$101,2,FALSE)</f>
        <v>40</v>
      </c>
      <c r="J55" s="14">
        <v>25</v>
      </c>
      <c r="K55" s="16">
        <f t="shared" si="2"/>
        <v>745</v>
      </c>
      <c r="N55" s="1"/>
      <c r="O55" s="1"/>
    </row>
    <row r="56" spans="2:15" s="3" customFormat="1" ht="15" customHeight="1">
      <c r="B56" s="15">
        <f t="shared" si="1"/>
        <v>53</v>
      </c>
      <c r="C56" s="13" t="s">
        <v>161</v>
      </c>
      <c r="D56" s="13" t="s">
        <v>162</v>
      </c>
      <c r="E56" s="13" t="s">
        <v>163</v>
      </c>
      <c r="F56" s="21" t="s">
        <v>4</v>
      </c>
      <c r="G56" s="13" t="s">
        <v>31</v>
      </c>
      <c r="H56" s="13">
        <v>10</v>
      </c>
      <c r="I56" s="14">
        <f>VLOOKUP(G56,'[1]PRETI AGENCIES'!$H$5:$I$101,2,FALSE)</f>
        <v>40</v>
      </c>
      <c r="J56" s="14">
        <v>25</v>
      </c>
      <c r="K56" s="16">
        <f t="shared" si="2"/>
        <v>425</v>
      </c>
      <c r="N56" s="1"/>
      <c r="O56" s="1"/>
    </row>
    <row r="57" spans="2:15" s="3" customFormat="1" ht="15" customHeight="1">
      <c r="B57" s="15">
        <f t="shared" si="1"/>
        <v>54</v>
      </c>
      <c r="C57" s="13" t="s">
        <v>161</v>
      </c>
      <c r="D57" s="13" t="s">
        <v>164</v>
      </c>
      <c r="E57" s="13" t="s">
        <v>165</v>
      </c>
      <c r="F57" s="21" t="s">
        <v>4</v>
      </c>
      <c r="G57" s="13" t="s">
        <v>26</v>
      </c>
      <c r="H57" s="13">
        <v>11</v>
      </c>
      <c r="I57" s="14">
        <f>VLOOKUP(G57,'[1]PRETI AGENCIES'!$H$5:$I$101,2,FALSE)</f>
        <v>40</v>
      </c>
      <c r="J57" s="14">
        <v>25</v>
      </c>
      <c r="K57" s="16">
        <f t="shared" si="2"/>
        <v>465</v>
      </c>
      <c r="N57" s="1"/>
      <c r="O57" s="1"/>
    </row>
    <row r="58" spans="2:15" s="3" customFormat="1" ht="15" customHeight="1">
      <c r="B58" s="15">
        <f t="shared" si="1"/>
        <v>55</v>
      </c>
      <c r="C58" s="13" t="s">
        <v>161</v>
      </c>
      <c r="D58" s="13" t="s">
        <v>166</v>
      </c>
      <c r="E58" s="13" t="s">
        <v>167</v>
      </c>
      <c r="F58" s="21" t="s">
        <v>4</v>
      </c>
      <c r="G58" s="13" t="s">
        <v>21</v>
      </c>
      <c r="H58" s="13">
        <v>9</v>
      </c>
      <c r="I58" s="14">
        <f>VLOOKUP(G58,'[1]PRETI AGENCIES'!$H$5:$I$101,2,FALSE)</f>
        <v>45</v>
      </c>
      <c r="J58" s="14">
        <v>25</v>
      </c>
      <c r="K58" s="16">
        <f t="shared" si="2"/>
        <v>430</v>
      </c>
      <c r="N58" s="1"/>
      <c r="O58" s="1"/>
    </row>
    <row r="59" spans="2:15" s="3" customFormat="1" ht="15" customHeight="1">
      <c r="B59" s="15">
        <f t="shared" si="1"/>
        <v>56</v>
      </c>
      <c r="C59" s="13" t="s">
        <v>168</v>
      </c>
      <c r="D59" s="13" t="s">
        <v>169</v>
      </c>
      <c r="E59" s="13" t="s">
        <v>170</v>
      </c>
      <c r="F59" s="21" t="s">
        <v>4</v>
      </c>
      <c r="G59" s="13" t="s">
        <v>20</v>
      </c>
      <c r="H59" s="13">
        <v>14</v>
      </c>
      <c r="I59" s="14">
        <f>VLOOKUP(G59,'[1]PRETI AGENCIES'!$H$5:$I$101,2,FALSE)</f>
        <v>40</v>
      </c>
      <c r="J59" s="14">
        <v>25</v>
      </c>
      <c r="K59" s="16">
        <f t="shared" si="2"/>
        <v>585</v>
      </c>
      <c r="N59" s="1"/>
      <c r="O59" s="1"/>
    </row>
    <row r="60" spans="2:15" s="3" customFormat="1" ht="15" customHeight="1">
      <c r="B60" s="15">
        <f t="shared" si="1"/>
        <v>57</v>
      </c>
      <c r="C60" s="13" t="s">
        <v>168</v>
      </c>
      <c r="D60" s="13" t="s">
        <v>171</v>
      </c>
      <c r="E60" s="13" t="s">
        <v>172</v>
      </c>
      <c r="F60" s="21" t="s">
        <v>4</v>
      </c>
      <c r="G60" s="13" t="s">
        <v>173</v>
      </c>
      <c r="H60" s="13">
        <v>16</v>
      </c>
      <c r="I60" s="14">
        <f>VLOOKUP(G60,'[1]PRETI AGENCIES'!$H$5:$I$101,2,FALSE)</f>
        <v>50</v>
      </c>
      <c r="J60" s="14">
        <v>25</v>
      </c>
      <c r="K60" s="16">
        <f t="shared" si="2"/>
        <v>825</v>
      </c>
      <c r="N60" s="1"/>
      <c r="O60" s="1"/>
    </row>
    <row r="61" spans="2:15" s="3" customFormat="1" ht="15" customHeight="1">
      <c r="B61" s="15">
        <f t="shared" si="1"/>
        <v>58</v>
      </c>
      <c r="C61" s="13" t="s">
        <v>174</v>
      </c>
      <c r="D61" s="13" t="s">
        <v>175</v>
      </c>
      <c r="E61" s="13" t="s">
        <v>133</v>
      </c>
      <c r="F61" s="21" t="s">
        <v>4</v>
      </c>
      <c r="G61" s="13" t="s">
        <v>31</v>
      </c>
      <c r="H61" s="13">
        <v>18</v>
      </c>
      <c r="I61" s="14">
        <f>VLOOKUP(G61,'[1]PRETI AGENCIES'!$H$5:$I$101,2,FALSE)</f>
        <v>40</v>
      </c>
      <c r="J61" s="14">
        <v>25</v>
      </c>
      <c r="K61" s="16">
        <f t="shared" si="2"/>
        <v>745</v>
      </c>
      <c r="N61" s="1"/>
      <c r="O61" s="1"/>
    </row>
    <row r="62" spans="2:15" s="3" customFormat="1" ht="15" customHeight="1" thickBot="1">
      <c r="B62" s="9">
        <f t="shared" si="1"/>
        <v>59</v>
      </c>
      <c r="C62" s="10" t="s">
        <v>174</v>
      </c>
      <c r="D62" s="10" t="s">
        <v>176</v>
      </c>
      <c r="E62" s="10" t="s">
        <v>177</v>
      </c>
      <c r="F62" s="24" t="s">
        <v>4</v>
      </c>
      <c r="G62" s="10" t="s">
        <v>16</v>
      </c>
      <c r="H62" s="10">
        <v>17</v>
      </c>
      <c r="I62" s="11">
        <f>VLOOKUP(G62,'[1]PRETI AGENCIES'!$H$5:$I$101,2,FALSE)</f>
        <v>40</v>
      </c>
      <c r="J62" s="11">
        <v>25</v>
      </c>
      <c r="K62" s="12">
        <f t="shared" si="2"/>
        <v>705</v>
      </c>
      <c r="N62" s="1"/>
      <c r="O62" s="1"/>
    </row>
    <row r="63" spans="2:15" s="3" customFormat="1" ht="15" customHeight="1" thickBot="1">
      <c r="B63" s="41" t="s">
        <v>178</v>
      </c>
      <c r="C63" s="42"/>
      <c r="D63" s="42"/>
      <c r="E63" s="42"/>
      <c r="F63" s="42"/>
      <c r="G63" s="42"/>
      <c r="H63" s="42"/>
      <c r="I63" s="42"/>
      <c r="J63" s="43"/>
      <c r="K63" s="25">
        <f>SUM(K4:K62)</f>
        <v>51355</v>
      </c>
      <c r="N63" s="1"/>
      <c r="O63" s="1"/>
    </row>
    <row r="64" spans="2:15" s="3" customFormat="1" ht="15" customHeight="1" thickBot="1">
      <c r="B64" s="8"/>
      <c r="C64"/>
      <c r="D64"/>
      <c r="E64"/>
      <c r="F64"/>
      <c r="G64"/>
      <c r="H64" s="26">
        <f>SUM(H4:H62)</f>
        <v>1086</v>
      </c>
      <c r="I64" s="22"/>
      <c r="J64" s="22"/>
      <c r="K64" s="22"/>
      <c r="N64" s="1"/>
      <c r="O64" s="1"/>
    </row>
    <row r="65" spans="2:14" s="2" customFormat="1" ht="15" customHeight="1">
      <c r="B65" s="27" t="s">
        <v>2</v>
      </c>
      <c r="C65" s="28"/>
      <c r="D65" s="28"/>
      <c r="E65" s="28"/>
      <c r="F65" s="28"/>
      <c r="G65" s="28"/>
      <c r="H65" s="28"/>
      <c r="I65" s="28"/>
      <c r="J65" s="28"/>
      <c r="K65" s="29"/>
      <c r="N65" s="3"/>
    </row>
    <row r="66" spans="2:14" s="2" customFormat="1" ht="15" customHeight="1">
      <c r="B66" s="30" t="s">
        <v>28</v>
      </c>
      <c r="C66" s="31"/>
      <c r="D66" s="31"/>
      <c r="E66" s="31"/>
      <c r="F66" s="31"/>
      <c r="G66" s="31"/>
      <c r="H66" s="31"/>
      <c r="I66" s="31"/>
      <c r="J66" s="31"/>
      <c r="K66" s="32"/>
    </row>
    <row r="67" spans="2:14" s="2" customFormat="1" ht="30" customHeight="1" thickBot="1">
      <c r="B67" s="33" t="s">
        <v>3</v>
      </c>
      <c r="C67" s="34"/>
      <c r="D67" s="34"/>
      <c r="E67" s="34"/>
      <c r="F67" s="34"/>
      <c r="G67" s="34"/>
      <c r="H67" s="34"/>
      <c r="I67" s="34"/>
      <c r="J67" s="34"/>
      <c r="K67" s="35"/>
    </row>
  </sheetData>
  <mergeCells count="8">
    <mergeCell ref="B65:K65"/>
    <mergeCell ref="B66:K66"/>
    <mergeCell ref="B67:K67"/>
    <mergeCell ref="H1:K1"/>
    <mergeCell ref="H2:K2"/>
    <mergeCell ref="B1:G1"/>
    <mergeCell ref="B2:G2"/>
    <mergeCell ref="B63:J63"/>
  </mergeCells>
  <conditionalFormatting sqref="D68:D1048576 D1:D2">
    <cfRule type="duplicateValues" dxfId="1" priority="5"/>
  </conditionalFormatting>
  <conditionalFormatting sqref="D3:D64">
    <cfRule type="duplicateValues" dxfId="0" priority="319"/>
  </conditionalFormatting>
  <pageMargins left="0.43307086614173229" right="0.27559055118110237" top="0.6692913385826772" bottom="0.94488188976377963" header="0.31496062992125984" footer="0.47244094488188981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2026-03-09T08:03:42Z</cp:lastPrinted>
  <dcterms:created xsi:type="dcterms:W3CDTF">2024-09-11T10:34:29Z</dcterms:created>
  <dcterms:modified xsi:type="dcterms:W3CDTF">2026-04-07T11:13:38Z</dcterms:modified>
</cp:coreProperties>
</file>